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 EN COURS\Traduction ENG des outils et vidéos GCP\Outils ENG Phase 3 PLANIFICATION OPÉRATIONNELLE\"/>
    </mc:Choice>
  </mc:AlternateContent>
  <xr:revisionPtr revIDLastSave="0" documentId="13_ncr:1_{5B86268F-187B-4123-BD4E-8EEF540FF15C}" xr6:coauthVersionLast="45" xr6:coauthVersionMax="45" xr10:uidLastSave="{00000000-0000-0000-0000-000000000000}"/>
  <bookViews>
    <workbookView xWindow="-120" yWindow="-120" windowWidth="20730" windowHeight="11160" tabRatio="808" xr2:uid="{00000000-000D-0000-FFFF-FFFF00000000}"/>
  </bookViews>
  <sheets>
    <sheet name="Annex 11" sheetId="19" r:id="rId1"/>
    <sheet name="Logical Framework" sheetId="1" r:id="rId2"/>
    <sheet name="Budget" sheetId="11" r:id="rId3"/>
    <sheet name=" Follow-up global" sheetId="15" r:id="rId4"/>
    <sheet name=" Reporting quarter 17" sheetId="16" r:id="rId5"/>
    <sheet name="Reporting trim 18" sheetId="17" state="hidden" r:id="rId6"/>
    <sheet name="Reporting trim 19" sheetId="18" state="hidden" r:id="rId7"/>
    <sheet name="Chronogramme" sheetId="2" r:id="rId8"/>
  </sheets>
  <definedNames>
    <definedName name="_xlnm.Print_Area" localSheetId="4">' Reporting quarter 17'!$A$1:$F$113</definedName>
    <definedName name="_xlnm.Print_Area" localSheetId="0">'Annex 11'!#REF!</definedName>
    <definedName name="_xlnm.Print_Area" localSheetId="1">'Logical Framework'!$C$2:$F$7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11" l="1"/>
  <c r="G38" i="11" s="1"/>
  <c r="C38" i="11"/>
  <c r="P8" i="18" l="1"/>
  <c r="D22" i="18"/>
  <c r="D23" i="18" s="1"/>
  <c r="P23" i="18" s="1"/>
  <c r="P25" i="18"/>
  <c r="P29" i="18" s="1"/>
  <c r="D29" i="18"/>
  <c r="E29" i="18"/>
  <c r="F29" i="18"/>
  <c r="F71" i="18" s="1"/>
  <c r="G29" i="18"/>
  <c r="H29" i="18"/>
  <c r="I29" i="18"/>
  <c r="J29" i="18"/>
  <c r="K29" i="18"/>
  <c r="L29" i="18"/>
  <c r="M29" i="18"/>
  <c r="N29" i="18"/>
  <c r="O29" i="18"/>
  <c r="P30" i="18"/>
  <c r="P38" i="18" s="1"/>
  <c r="D38" i="18"/>
  <c r="E38" i="18"/>
  <c r="F38" i="18"/>
  <c r="G38" i="18"/>
  <c r="H38" i="18"/>
  <c r="I38" i="18"/>
  <c r="J38" i="18"/>
  <c r="K38" i="18"/>
  <c r="L38" i="18"/>
  <c r="M38" i="18"/>
  <c r="N38" i="18"/>
  <c r="O38" i="18"/>
  <c r="P44" i="18"/>
  <c r="P45" i="18"/>
  <c r="P46" i="18"/>
  <c r="P47" i="18"/>
  <c r="D48" i="18"/>
  <c r="P49" i="18"/>
  <c r="P52" i="18" s="1"/>
  <c r="D52" i="18"/>
  <c r="D58" i="18" s="1"/>
  <c r="E52" i="18"/>
  <c r="F52" i="18"/>
  <c r="G52" i="18"/>
  <c r="H52" i="18"/>
  <c r="I52" i="18"/>
  <c r="J52" i="18"/>
  <c r="K52" i="18"/>
  <c r="L52" i="18"/>
  <c r="M52" i="18"/>
  <c r="N52" i="18"/>
  <c r="O52" i="18"/>
  <c r="P53" i="18"/>
  <c r="P58" i="18" s="1"/>
  <c r="E58" i="18"/>
  <c r="F58" i="18"/>
  <c r="G58" i="18"/>
  <c r="H58" i="18"/>
  <c r="I58" i="18"/>
  <c r="J58" i="18"/>
  <c r="K58" i="18"/>
  <c r="L58" i="18"/>
  <c r="M58" i="18"/>
  <c r="N58" i="18"/>
  <c r="O58" i="18"/>
  <c r="P59" i="18"/>
  <c r="P63" i="18" s="1"/>
  <c r="D63" i="18"/>
  <c r="E63" i="18"/>
  <c r="F63" i="18"/>
  <c r="G63" i="18"/>
  <c r="H63" i="18"/>
  <c r="I63" i="18"/>
  <c r="J63" i="18"/>
  <c r="K63" i="18"/>
  <c r="L63" i="18"/>
  <c r="M63" i="18"/>
  <c r="N63" i="18"/>
  <c r="O63" i="18"/>
  <c r="P64" i="18"/>
  <c r="P70" i="18" s="1"/>
  <c r="D70" i="18"/>
  <c r="E70" i="18"/>
  <c r="F70" i="18"/>
  <c r="G70" i="18"/>
  <c r="H70" i="18"/>
  <c r="I70" i="18"/>
  <c r="J70" i="18"/>
  <c r="K70" i="18"/>
  <c r="L70" i="18"/>
  <c r="M70" i="18"/>
  <c r="N70" i="18"/>
  <c r="O70" i="18"/>
  <c r="P73" i="18"/>
  <c r="P77" i="18" s="1"/>
  <c r="D77" i="18"/>
  <c r="E77" i="18"/>
  <c r="F77" i="18"/>
  <c r="G77" i="18"/>
  <c r="H77" i="18"/>
  <c r="I77" i="18"/>
  <c r="J77" i="18"/>
  <c r="K77" i="18"/>
  <c r="L77" i="18"/>
  <c r="M77" i="18"/>
  <c r="N77" i="18"/>
  <c r="O77" i="18"/>
  <c r="Q77" i="18"/>
  <c r="R77" i="18"/>
  <c r="P79" i="18"/>
  <c r="P80" i="18"/>
  <c r="P81" i="18"/>
  <c r="P82" i="18"/>
  <c r="D86" i="18"/>
  <c r="G86" i="18"/>
  <c r="P87" i="18"/>
  <c r="P91" i="18" s="1"/>
  <c r="D91" i="18"/>
  <c r="E91" i="18"/>
  <c r="F91" i="18"/>
  <c r="G91" i="18"/>
  <c r="H91" i="18"/>
  <c r="I91" i="18"/>
  <c r="J91" i="18"/>
  <c r="K91" i="18"/>
  <c r="L91" i="18"/>
  <c r="M91" i="18"/>
  <c r="N91" i="18"/>
  <c r="O91" i="18"/>
  <c r="Q91" i="18"/>
  <c r="P92" i="18"/>
  <c r="P97" i="18" s="1"/>
  <c r="D97" i="18"/>
  <c r="E97" i="18"/>
  <c r="F97" i="18"/>
  <c r="G97" i="18"/>
  <c r="H97" i="18"/>
  <c r="I97" i="18"/>
  <c r="J97" i="18"/>
  <c r="K97" i="18"/>
  <c r="L97" i="18"/>
  <c r="M97" i="18"/>
  <c r="N97" i="18"/>
  <c r="O97" i="18"/>
  <c r="Q97" i="18"/>
  <c r="P98" i="18"/>
  <c r="P104" i="18" s="1"/>
  <c r="D104" i="18"/>
  <c r="E104" i="18"/>
  <c r="F104" i="18"/>
  <c r="G104" i="18"/>
  <c r="H104" i="18"/>
  <c r="I104" i="18"/>
  <c r="J104" i="18"/>
  <c r="K104" i="18"/>
  <c r="L104" i="18"/>
  <c r="M104" i="18"/>
  <c r="N104" i="18"/>
  <c r="O104" i="18"/>
  <c r="Q104" i="18"/>
  <c r="R104" i="18"/>
  <c r="P105" i="18"/>
  <c r="P108" i="18" s="1"/>
  <c r="D108" i="18"/>
  <c r="E108" i="18"/>
  <c r="F108" i="18"/>
  <c r="G108" i="18"/>
  <c r="H108" i="18"/>
  <c r="I108" i="18"/>
  <c r="J108" i="18"/>
  <c r="K108" i="18"/>
  <c r="L108" i="18"/>
  <c r="M108" i="18"/>
  <c r="N108" i="18"/>
  <c r="O108" i="18"/>
  <c r="Q108" i="18"/>
  <c r="R108" i="18"/>
  <c r="P112" i="18"/>
  <c r="P113" i="18"/>
  <c r="P114" i="18"/>
  <c r="D116" i="18"/>
  <c r="E116" i="18"/>
  <c r="F116" i="18"/>
  <c r="G116" i="18"/>
  <c r="H116" i="18"/>
  <c r="I116" i="18"/>
  <c r="J116" i="18"/>
  <c r="K116" i="18"/>
  <c r="L116" i="18"/>
  <c r="M116" i="18"/>
  <c r="N116" i="18"/>
  <c r="O116" i="18"/>
  <c r="D119" i="18"/>
  <c r="E119" i="18"/>
  <c r="F119" i="18"/>
  <c r="G119" i="18"/>
  <c r="H119" i="18"/>
  <c r="I119" i="18"/>
  <c r="K119" i="18"/>
  <c r="L119" i="18"/>
  <c r="M119" i="18"/>
  <c r="N119" i="18"/>
  <c r="O119" i="18"/>
  <c r="P119" i="18"/>
  <c r="P120" i="18"/>
  <c r="P124" i="18" s="1"/>
  <c r="D124" i="18"/>
  <c r="E124" i="18"/>
  <c r="F124" i="18"/>
  <c r="G124" i="18"/>
  <c r="H124" i="18"/>
  <c r="I124" i="18"/>
  <c r="J124" i="18"/>
  <c r="K124" i="18"/>
  <c r="L124" i="18"/>
  <c r="M124" i="18"/>
  <c r="N124" i="18"/>
  <c r="O124" i="18"/>
  <c r="P125" i="18"/>
  <c r="P130" i="18" s="1"/>
  <c r="D130" i="18"/>
  <c r="E130" i="18"/>
  <c r="E131" i="18" s="1"/>
  <c r="F130" i="18"/>
  <c r="G130" i="18"/>
  <c r="H130" i="18"/>
  <c r="I130" i="18"/>
  <c r="J130" i="18"/>
  <c r="K130" i="18"/>
  <c r="L130" i="18"/>
  <c r="M130" i="18"/>
  <c r="M131" i="18" s="1"/>
  <c r="N130" i="18"/>
  <c r="O130" i="18"/>
  <c r="Q131" i="18"/>
  <c r="P133" i="18"/>
  <c r="D136" i="18"/>
  <c r="E136" i="18"/>
  <c r="E149" i="18" s="1"/>
  <c r="F136" i="18"/>
  <c r="G136" i="18"/>
  <c r="H136" i="18"/>
  <c r="I136" i="18"/>
  <c r="J136" i="18"/>
  <c r="K136" i="18"/>
  <c r="L136" i="18"/>
  <c r="M136" i="18"/>
  <c r="N136" i="18"/>
  <c r="O136" i="18"/>
  <c r="P136" i="18"/>
  <c r="D141" i="18"/>
  <c r="E141" i="18"/>
  <c r="F141" i="18"/>
  <c r="G141" i="18"/>
  <c r="G149" i="18" s="1"/>
  <c r="H141" i="18"/>
  <c r="I141" i="18"/>
  <c r="J141" i="18"/>
  <c r="K141" i="18"/>
  <c r="K149" i="18" s="1"/>
  <c r="L141" i="18"/>
  <c r="M141" i="18"/>
  <c r="N141" i="18"/>
  <c r="O141" i="18"/>
  <c r="O149" i="18" s="1"/>
  <c r="P141" i="18"/>
  <c r="P142" i="18"/>
  <c r="P148" i="18" s="1"/>
  <c r="D148" i="18"/>
  <c r="E148" i="18"/>
  <c r="F148" i="18"/>
  <c r="G148" i="18"/>
  <c r="H148" i="18"/>
  <c r="I148" i="18"/>
  <c r="J148" i="18"/>
  <c r="K148" i="18"/>
  <c r="L148" i="18"/>
  <c r="M148" i="18"/>
  <c r="N148" i="18"/>
  <c r="O148" i="18"/>
  <c r="Q148" i="18"/>
  <c r="P151" i="18"/>
  <c r="P154" i="18" s="1"/>
  <c r="D154" i="18"/>
  <c r="E154" i="18"/>
  <c r="F154" i="18"/>
  <c r="G154" i="18"/>
  <c r="H154" i="18"/>
  <c r="I154" i="18"/>
  <c r="J154" i="18"/>
  <c r="K154" i="18"/>
  <c r="L154" i="18"/>
  <c r="M154" i="18"/>
  <c r="N154" i="18"/>
  <c r="O154" i="18"/>
  <c r="P155" i="18"/>
  <c r="P158" i="18" s="1"/>
  <c r="D158" i="18"/>
  <c r="E158" i="18"/>
  <c r="F158" i="18"/>
  <c r="G158" i="18"/>
  <c r="H158" i="18"/>
  <c r="I158" i="18"/>
  <c r="J158" i="18"/>
  <c r="K158" i="18"/>
  <c r="L158" i="18"/>
  <c r="M158" i="18"/>
  <c r="N158" i="18"/>
  <c r="O158" i="18"/>
  <c r="P159" i="18"/>
  <c r="P163" i="18" s="1"/>
  <c r="D163" i="18"/>
  <c r="E163" i="18"/>
  <c r="F163" i="18"/>
  <c r="G163" i="18"/>
  <c r="H163" i="18"/>
  <c r="I163" i="18"/>
  <c r="J163" i="18"/>
  <c r="K163" i="18"/>
  <c r="L163" i="18"/>
  <c r="M163" i="18"/>
  <c r="N163" i="18"/>
  <c r="O163" i="18"/>
  <c r="P164" i="18"/>
  <c r="P170" i="18" s="1"/>
  <c r="D170" i="18"/>
  <c r="E170" i="18"/>
  <c r="F170" i="18"/>
  <c r="G170" i="18"/>
  <c r="H170" i="18"/>
  <c r="I170" i="18"/>
  <c r="J170" i="18"/>
  <c r="K170" i="18"/>
  <c r="L170" i="18"/>
  <c r="M170" i="18"/>
  <c r="N170" i="18"/>
  <c r="O170" i="18"/>
  <c r="P171" i="18"/>
  <c r="P175" i="18" s="1"/>
  <c r="D175" i="18"/>
  <c r="E175" i="18"/>
  <c r="F175" i="18"/>
  <c r="G175" i="18"/>
  <c r="H175" i="18"/>
  <c r="I175" i="18"/>
  <c r="J175" i="18"/>
  <c r="K175" i="18"/>
  <c r="L175" i="18"/>
  <c r="M175" i="18"/>
  <c r="N175" i="18"/>
  <c r="O175" i="18"/>
  <c r="Q175" i="18"/>
  <c r="P179" i="18"/>
  <c r="P180" i="18"/>
  <c r="P184" i="18" s="1"/>
  <c r="P189" i="18" s="1"/>
  <c r="P182" i="18"/>
  <c r="P183" i="18"/>
  <c r="D184" i="18"/>
  <c r="D189" i="18" s="1"/>
  <c r="D197" i="18" s="1"/>
  <c r="G184" i="18"/>
  <c r="G189" i="18" s="1"/>
  <c r="G197" i="18" s="1"/>
  <c r="J184" i="18"/>
  <c r="J189" i="18" s="1"/>
  <c r="M184" i="18"/>
  <c r="E189" i="18"/>
  <c r="F189" i="18"/>
  <c r="H189" i="18"/>
  <c r="I189" i="18"/>
  <c r="K189" i="18"/>
  <c r="K197" i="18" s="1"/>
  <c r="L189" i="18"/>
  <c r="M189" i="18"/>
  <c r="N189" i="18"/>
  <c r="O189" i="18"/>
  <c r="O197" i="18" s="1"/>
  <c r="P191" i="18"/>
  <c r="P192" i="18"/>
  <c r="P193" i="18"/>
  <c r="P194" i="18"/>
  <c r="P195" i="18"/>
  <c r="D196" i="18"/>
  <c r="E196" i="18"/>
  <c r="F196" i="18"/>
  <c r="F197" i="18" s="1"/>
  <c r="G196" i="18"/>
  <c r="H196" i="18"/>
  <c r="I196" i="18"/>
  <c r="J196" i="18"/>
  <c r="K196" i="18"/>
  <c r="L196" i="18"/>
  <c r="L197" i="18" s="1"/>
  <c r="M196" i="18"/>
  <c r="N196" i="18"/>
  <c r="O196" i="18"/>
  <c r="S8" i="17"/>
  <c r="D22" i="17"/>
  <c r="D23" i="17" s="1"/>
  <c r="S23" i="17" s="1"/>
  <c r="S25" i="17"/>
  <c r="D29" i="17"/>
  <c r="E29" i="17"/>
  <c r="F29" i="17"/>
  <c r="G29" i="17"/>
  <c r="H29" i="17"/>
  <c r="I29" i="17"/>
  <c r="J29" i="17"/>
  <c r="K29" i="17"/>
  <c r="L29" i="17"/>
  <c r="M29" i="17"/>
  <c r="N29" i="17"/>
  <c r="O29" i="17"/>
  <c r="P29" i="17"/>
  <c r="Q29" i="17"/>
  <c r="R29" i="17"/>
  <c r="S29" i="17"/>
  <c r="S30" i="17"/>
  <c r="D38" i="17"/>
  <c r="E38" i="17"/>
  <c r="F38" i="17"/>
  <c r="G38" i="17"/>
  <c r="H38" i="17"/>
  <c r="I38" i="17"/>
  <c r="J38" i="17"/>
  <c r="K38" i="17"/>
  <c r="L38" i="17"/>
  <c r="M38" i="17"/>
  <c r="N38" i="17"/>
  <c r="O38" i="17"/>
  <c r="P38" i="17"/>
  <c r="Q38" i="17"/>
  <c r="R38" i="17"/>
  <c r="R71" i="17" s="1"/>
  <c r="S38" i="17"/>
  <c r="S44" i="17"/>
  <c r="S45" i="17"/>
  <c r="S46" i="17"/>
  <c r="S47" i="17"/>
  <c r="G48" i="17"/>
  <c r="S49" i="17"/>
  <c r="D52" i="17"/>
  <c r="E52" i="17"/>
  <c r="F52" i="17"/>
  <c r="G52" i="17"/>
  <c r="H52" i="17"/>
  <c r="I52" i="17"/>
  <c r="J52" i="17"/>
  <c r="K52" i="17"/>
  <c r="L52" i="17"/>
  <c r="M52" i="17"/>
  <c r="N52" i="17"/>
  <c r="O52" i="17"/>
  <c r="P52" i="17"/>
  <c r="Q52" i="17"/>
  <c r="R52" i="17"/>
  <c r="S52" i="17"/>
  <c r="S53" i="17"/>
  <c r="D58" i="17"/>
  <c r="E58" i="17"/>
  <c r="F58" i="17"/>
  <c r="G58" i="17"/>
  <c r="H58" i="17"/>
  <c r="I58" i="17"/>
  <c r="J58" i="17"/>
  <c r="K58" i="17"/>
  <c r="L58" i="17"/>
  <c r="M58" i="17"/>
  <c r="N58" i="17"/>
  <c r="O58" i="17"/>
  <c r="P58" i="17"/>
  <c r="Q58" i="17"/>
  <c r="R58" i="17"/>
  <c r="S58" i="17"/>
  <c r="S59" i="17"/>
  <c r="S63" i="17" s="1"/>
  <c r="D63" i="17"/>
  <c r="E63" i="17"/>
  <c r="F63" i="17"/>
  <c r="G63" i="17"/>
  <c r="H63" i="17"/>
  <c r="I63" i="17"/>
  <c r="J63" i="17"/>
  <c r="K63" i="17"/>
  <c r="L63" i="17"/>
  <c r="N63" i="17"/>
  <c r="O63" i="17"/>
  <c r="Q63" i="17"/>
  <c r="R63" i="17"/>
  <c r="S64" i="17"/>
  <c r="D70" i="17"/>
  <c r="E70" i="17"/>
  <c r="F70" i="17"/>
  <c r="G70" i="17"/>
  <c r="H70" i="17"/>
  <c r="I70" i="17"/>
  <c r="J70" i="17"/>
  <c r="K70" i="17"/>
  <c r="L70" i="17"/>
  <c r="M70" i="17"/>
  <c r="N70" i="17"/>
  <c r="O70" i="17"/>
  <c r="P70" i="17"/>
  <c r="Q70" i="17"/>
  <c r="R70" i="17"/>
  <c r="S70" i="17"/>
  <c r="I71" i="17"/>
  <c r="K71" i="17"/>
  <c r="O71" i="17"/>
  <c r="Q71" i="17"/>
  <c r="S73" i="17"/>
  <c r="D77" i="17"/>
  <c r="E77" i="17"/>
  <c r="F77" i="17"/>
  <c r="G77" i="17"/>
  <c r="G109" i="17" s="1"/>
  <c r="H77" i="17"/>
  <c r="I77" i="17"/>
  <c r="J77" i="17"/>
  <c r="K77" i="17"/>
  <c r="L77" i="17"/>
  <c r="M77" i="17"/>
  <c r="N77" i="17"/>
  <c r="O77" i="17"/>
  <c r="P77" i="17"/>
  <c r="Q77" i="17"/>
  <c r="R77" i="17"/>
  <c r="S77" i="17"/>
  <c r="T77" i="17"/>
  <c r="U77" i="17"/>
  <c r="S79" i="17"/>
  <c r="S80" i="17"/>
  <c r="S81" i="17"/>
  <c r="S82" i="17"/>
  <c r="D86" i="17"/>
  <c r="G86" i="17"/>
  <c r="S87" i="17"/>
  <c r="D91" i="17"/>
  <c r="E91" i="17"/>
  <c r="F91" i="17"/>
  <c r="G91" i="17"/>
  <c r="H91" i="17"/>
  <c r="I91" i="17"/>
  <c r="J91" i="17"/>
  <c r="K91" i="17"/>
  <c r="L91" i="17"/>
  <c r="M91" i="17"/>
  <c r="N91" i="17"/>
  <c r="O91" i="17"/>
  <c r="P91" i="17"/>
  <c r="Q91" i="17"/>
  <c r="R91" i="17"/>
  <c r="S91" i="17"/>
  <c r="T91" i="17"/>
  <c r="S92" i="17"/>
  <c r="D97" i="17"/>
  <c r="E97" i="17"/>
  <c r="F97" i="17"/>
  <c r="G97" i="17"/>
  <c r="H97" i="17"/>
  <c r="I97" i="17"/>
  <c r="J97" i="17"/>
  <c r="K97" i="17"/>
  <c r="L97" i="17"/>
  <c r="M97" i="17"/>
  <c r="N97" i="17"/>
  <c r="O97" i="17"/>
  <c r="P97" i="17"/>
  <c r="Q97" i="17"/>
  <c r="R97" i="17"/>
  <c r="S97" i="17"/>
  <c r="T97" i="17"/>
  <c r="S98" i="17"/>
  <c r="D104" i="17"/>
  <c r="E104" i="17"/>
  <c r="F104" i="17"/>
  <c r="G104" i="17"/>
  <c r="H104" i="17"/>
  <c r="I104" i="17"/>
  <c r="J104" i="17"/>
  <c r="K104" i="17"/>
  <c r="L104" i="17"/>
  <c r="M104" i="17"/>
  <c r="N104" i="17"/>
  <c r="O104" i="17"/>
  <c r="P104" i="17"/>
  <c r="Q104" i="17"/>
  <c r="R104" i="17"/>
  <c r="S104" i="17"/>
  <c r="T104" i="17"/>
  <c r="U104" i="17"/>
  <c r="S105" i="17"/>
  <c r="D108" i="17"/>
  <c r="E108" i="17"/>
  <c r="F108" i="17"/>
  <c r="G108" i="17"/>
  <c r="H108" i="17"/>
  <c r="I108" i="17"/>
  <c r="J108" i="17"/>
  <c r="K108" i="17"/>
  <c r="L108" i="17"/>
  <c r="M108" i="17"/>
  <c r="N108" i="17"/>
  <c r="O108" i="17"/>
  <c r="P108" i="17"/>
  <c r="Q108" i="17"/>
  <c r="R108" i="17"/>
  <c r="S108" i="17"/>
  <c r="T108" i="17"/>
  <c r="U108" i="17"/>
  <c r="O109" i="17"/>
  <c r="S112" i="17"/>
  <c r="S116" i="17" s="1"/>
  <c r="S113" i="17"/>
  <c r="S114" i="17"/>
  <c r="D116" i="17"/>
  <c r="E116" i="17"/>
  <c r="F116" i="17"/>
  <c r="G116" i="17"/>
  <c r="H116" i="17"/>
  <c r="I116" i="17"/>
  <c r="J116" i="17"/>
  <c r="K116" i="17"/>
  <c r="L116" i="17"/>
  <c r="M116" i="17"/>
  <c r="N116" i="17"/>
  <c r="O116" i="17"/>
  <c r="P116" i="17"/>
  <c r="Q116" i="17"/>
  <c r="R116" i="17"/>
  <c r="D119" i="17"/>
  <c r="E119" i="17"/>
  <c r="F119" i="17"/>
  <c r="G119" i="17"/>
  <c r="H119" i="17"/>
  <c r="I119" i="17"/>
  <c r="K119" i="17"/>
  <c r="L119" i="17"/>
  <c r="M119" i="17"/>
  <c r="N119" i="17"/>
  <c r="O119" i="17"/>
  <c r="O131" i="17" s="1"/>
  <c r="P119" i="17"/>
  <c r="Q119" i="17"/>
  <c r="R119" i="17"/>
  <c r="S119" i="17"/>
  <c r="S120" i="17"/>
  <c r="D124" i="17"/>
  <c r="E124" i="17"/>
  <c r="F124" i="17"/>
  <c r="G124" i="17"/>
  <c r="H124" i="17"/>
  <c r="I124" i="17"/>
  <c r="J124" i="17"/>
  <c r="K124" i="17"/>
  <c r="L124" i="17"/>
  <c r="M124" i="17"/>
  <c r="N124" i="17"/>
  <c r="O124" i="17"/>
  <c r="P124" i="17"/>
  <c r="Q124" i="17"/>
  <c r="R124" i="17"/>
  <c r="S124" i="17"/>
  <c r="S125" i="17"/>
  <c r="D130" i="17"/>
  <c r="E130" i="17"/>
  <c r="F130" i="17"/>
  <c r="G130" i="17"/>
  <c r="G131" i="17" s="1"/>
  <c r="H130" i="17"/>
  <c r="I130" i="17"/>
  <c r="J130" i="17"/>
  <c r="K130" i="17"/>
  <c r="L130" i="17"/>
  <c r="M130" i="17"/>
  <c r="N130" i="17"/>
  <c r="O130" i="17"/>
  <c r="P130" i="17"/>
  <c r="Q130" i="17"/>
  <c r="R130" i="17"/>
  <c r="S130" i="17"/>
  <c r="S131" i="17"/>
  <c r="T131" i="17"/>
  <c r="S133" i="17"/>
  <c r="D136" i="17"/>
  <c r="E136" i="17"/>
  <c r="F136" i="17"/>
  <c r="G136" i="17"/>
  <c r="H136" i="17"/>
  <c r="H149" i="17" s="1"/>
  <c r="I136" i="17"/>
  <c r="J136" i="17"/>
  <c r="K136" i="17"/>
  <c r="L136" i="17"/>
  <c r="M136" i="17"/>
  <c r="N136" i="17"/>
  <c r="O136" i="17"/>
  <c r="P136" i="17"/>
  <c r="Q136" i="17"/>
  <c r="R136" i="17"/>
  <c r="S136" i="17"/>
  <c r="S137" i="17"/>
  <c r="S138" i="17"/>
  <c r="S141" i="17" s="1"/>
  <c r="S139" i="17"/>
  <c r="S140" i="17"/>
  <c r="D141" i="17"/>
  <c r="E141" i="17"/>
  <c r="F141" i="17"/>
  <c r="G141" i="17"/>
  <c r="H141" i="17"/>
  <c r="I141" i="17"/>
  <c r="J141" i="17"/>
  <c r="K141" i="17"/>
  <c r="L141" i="17"/>
  <c r="M141" i="17"/>
  <c r="N141" i="17"/>
  <c r="O141" i="17"/>
  <c r="P141" i="17"/>
  <c r="Q141" i="17"/>
  <c r="R141" i="17"/>
  <c r="D148" i="17"/>
  <c r="E148" i="17"/>
  <c r="F148" i="17"/>
  <c r="G148" i="17"/>
  <c r="H148" i="17"/>
  <c r="I148" i="17"/>
  <c r="J148" i="17"/>
  <c r="S148" i="17" s="1"/>
  <c r="K148" i="17"/>
  <c r="L148" i="17"/>
  <c r="M148" i="17"/>
  <c r="N148" i="17"/>
  <c r="O148" i="17"/>
  <c r="P148" i="17"/>
  <c r="Q148" i="17"/>
  <c r="R148" i="17"/>
  <c r="T148" i="17"/>
  <c r="L149" i="17"/>
  <c r="S151" i="17"/>
  <c r="D154" i="17"/>
  <c r="E154" i="17"/>
  <c r="F154" i="17"/>
  <c r="G154" i="17"/>
  <c r="H154" i="17"/>
  <c r="I154" i="17"/>
  <c r="J154" i="17"/>
  <c r="K154" i="17"/>
  <c r="L154" i="17"/>
  <c r="M154" i="17"/>
  <c r="N154" i="17"/>
  <c r="O154" i="17"/>
  <c r="P154" i="17"/>
  <c r="Q154" i="17"/>
  <c r="R154" i="17"/>
  <c r="S154" i="17"/>
  <c r="S155" i="17"/>
  <c r="D158" i="17"/>
  <c r="E158" i="17"/>
  <c r="F158" i="17"/>
  <c r="G158" i="17"/>
  <c r="H158" i="17"/>
  <c r="I158" i="17"/>
  <c r="J158" i="17"/>
  <c r="K158" i="17"/>
  <c r="L158" i="17"/>
  <c r="M158" i="17"/>
  <c r="N158" i="17"/>
  <c r="N176" i="17" s="1"/>
  <c r="O158" i="17"/>
  <c r="P158" i="17"/>
  <c r="Q158" i="17"/>
  <c r="R158" i="17"/>
  <c r="S158" i="17"/>
  <c r="S159" i="17"/>
  <c r="D163" i="17"/>
  <c r="E163" i="17"/>
  <c r="F163" i="17"/>
  <c r="G163" i="17"/>
  <c r="H163" i="17"/>
  <c r="I163" i="17"/>
  <c r="J163" i="17"/>
  <c r="K163" i="17"/>
  <c r="L163" i="17"/>
  <c r="M163" i="17"/>
  <c r="N163" i="17"/>
  <c r="O163" i="17"/>
  <c r="P163" i="17"/>
  <c r="Q163" i="17"/>
  <c r="R163" i="17"/>
  <c r="S163" i="17"/>
  <c r="S164" i="17"/>
  <c r="D170" i="17"/>
  <c r="E170" i="17"/>
  <c r="F170" i="17"/>
  <c r="G170" i="17"/>
  <c r="H170" i="17"/>
  <c r="I170" i="17"/>
  <c r="J170" i="17"/>
  <c r="K170" i="17"/>
  <c r="L170" i="17"/>
  <c r="M170" i="17"/>
  <c r="N170" i="17"/>
  <c r="O170" i="17"/>
  <c r="P170" i="17"/>
  <c r="Q170" i="17"/>
  <c r="R170" i="17"/>
  <c r="S170" i="17"/>
  <c r="S171" i="17"/>
  <c r="D175" i="17"/>
  <c r="E175" i="17"/>
  <c r="F175" i="17"/>
  <c r="G175" i="17"/>
  <c r="H175" i="17"/>
  <c r="I175" i="17"/>
  <c r="J175" i="17"/>
  <c r="K175" i="17"/>
  <c r="L175" i="17"/>
  <c r="M175" i="17"/>
  <c r="N175" i="17"/>
  <c r="O175" i="17"/>
  <c r="P175" i="17"/>
  <c r="Q175" i="17"/>
  <c r="R175" i="17"/>
  <c r="S175" i="17"/>
  <c r="T175" i="17"/>
  <c r="F176" i="17"/>
  <c r="S179" i="17"/>
  <c r="S180" i="17"/>
  <c r="S182" i="17"/>
  <c r="S183" i="17"/>
  <c r="D184" i="17"/>
  <c r="D189" i="17" s="1"/>
  <c r="D197" i="17" s="1"/>
  <c r="E184" i="17"/>
  <c r="E189" i="17" s="1"/>
  <c r="E197" i="17" s="1"/>
  <c r="F184" i="17"/>
  <c r="F189" i="17" s="1"/>
  <c r="G184" i="17"/>
  <c r="H184" i="17"/>
  <c r="H189" i="17" s="1"/>
  <c r="H197" i="17" s="1"/>
  <c r="I184" i="17"/>
  <c r="I189" i="17" s="1"/>
  <c r="I197" i="17" s="1"/>
  <c r="J184" i="17"/>
  <c r="J189" i="17" s="1"/>
  <c r="K184" i="17"/>
  <c r="L184" i="17"/>
  <c r="L189" i="17" s="1"/>
  <c r="L197" i="17" s="1"/>
  <c r="M184" i="17"/>
  <c r="M189" i="17" s="1"/>
  <c r="P184" i="17"/>
  <c r="P189" i="17" s="1"/>
  <c r="G189" i="17"/>
  <c r="G197" i="17" s="1"/>
  <c r="K189" i="17"/>
  <c r="K197" i="17" s="1"/>
  <c r="N189" i="17"/>
  <c r="O189" i="17"/>
  <c r="O197" i="17" s="1"/>
  <c r="Q189" i="17"/>
  <c r="Q197" i="17" s="1"/>
  <c r="R189" i="17"/>
  <c r="S191" i="17"/>
  <c r="S192" i="17"/>
  <c r="S193" i="17"/>
  <c r="S194" i="17"/>
  <c r="D196" i="17"/>
  <c r="E196" i="17"/>
  <c r="F196" i="17"/>
  <c r="G196" i="17"/>
  <c r="H196" i="17"/>
  <c r="I196" i="17"/>
  <c r="J196" i="17"/>
  <c r="S196" i="17" s="1"/>
  <c r="K196" i="17"/>
  <c r="L196" i="17"/>
  <c r="M196" i="17"/>
  <c r="N196" i="17"/>
  <c r="N197" i="17" s="1"/>
  <c r="O196" i="17"/>
  <c r="P196" i="17"/>
  <c r="Q196" i="17"/>
  <c r="R196" i="17"/>
  <c r="M197" i="17"/>
  <c r="P12" i="16"/>
  <c r="I12" i="16"/>
  <c r="P22" i="16"/>
  <c r="D22" i="16"/>
  <c r="E22" i="16"/>
  <c r="F22" i="16"/>
  <c r="G22" i="16"/>
  <c r="H22" i="16"/>
  <c r="I22" i="16"/>
  <c r="J22" i="16"/>
  <c r="K22" i="16"/>
  <c r="L22" i="16"/>
  <c r="M22" i="16"/>
  <c r="N22" i="16"/>
  <c r="O22" i="16"/>
  <c r="P26" i="16"/>
  <c r="D26" i="16"/>
  <c r="E26" i="16"/>
  <c r="F26" i="16"/>
  <c r="G26" i="16"/>
  <c r="H26" i="16"/>
  <c r="I26" i="16"/>
  <c r="J26" i="16"/>
  <c r="K26" i="16"/>
  <c r="L26" i="16"/>
  <c r="M26" i="16"/>
  <c r="N26" i="16"/>
  <c r="O26" i="16"/>
  <c r="P27" i="16"/>
  <c r="P28" i="16"/>
  <c r="P29" i="16"/>
  <c r="P30" i="16"/>
  <c r="D31" i="16"/>
  <c r="P31" i="16" s="1"/>
  <c r="P32" i="16"/>
  <c r="P33" i="16"/>
  <c r="P34" i="16"/>
  <c r="P35" i="16"/>
  <c r="D36" i="16"/>
  <c r="P36" i="16" s="1"/>
  <c r="P37" i="16"/>
  <c r="P40" i="16" s="1"/>
  <c r="D40" i="16"/>
  <c r="E40" i="16"/>
  <c r="F40" i="16"/>
  <c r="G40" i="16"/>
  <c r="H40" i="16"/>
  <c r="I40" i="16"/>
  <c r="J40" i="16"/>
  <c r="K40" i="16"/>
  <c r="L40" i="16"/>
  <c r="M40" i="16"/>
  <c r="N40" i="16"/>
  <c r="O40" i="16"/>
  <c r="P46" i="16"/>
  <c r="D46" i="16"/>
  <c r="E46" i="16"/>
  <c r="F46" i="16"/>
  <c r="G46" i="16"/>
  <c r="H46" i="16"/>
  <c r="I46" i="16"/>
  <c r="J46" i="16"/>
  <c r="K46" i="16"/>
  <c r="L46" i="16"/>
  <c r="M46" i="16"/>
  <c r="N46" i="16"/>
  <c r="O46" i="16"/>
  <c r="P51" i="16"/>
  <c r="D51" i="16"/>
  <c r="E51" i="16"/>
  <c r="F51" i="16"/>
  <c r="G51" i="16"/>
  <c r="H51" i="16"/>
  <c r="I51" i="16"/>
  <c r="J51" i="16"/>
  <c r="K51" i="16"/>
  <c r="L51" i="16"/>
  <c r="M51" i="16"/>
  <c r="N51" i="16"/>
  <c r="O51" i="16"/>
  <c r="P52" i="16"/>
  <c r="P58" i="16" s="1"/>
  <c r="D58" i="16"/>
  <c r="E58" i="16"/>
  <c r="F58" i="16"/>
  <c r="G58" i="16"/>
  <c r="H58" i="16"/>
  <c r="I58" i="16"/>
  <c r="J58" i="16"/>
  <c r="K58" i="16"/>
  <c r="L58" i="16"/>
  <c r="M58" i="16"/>
  <c r="N58" i="16"/>
  <c r="O58" i="16"/>
  <c r="P64" i="16"/>
  <c r="D64" i="16"/>
  <c r="E64" i="16"/>
  <c r="F64" i="16"/>
  <c r="G64" i="16"/>
  <c r="H64" i="16"/>
  <c r="I64" i="16"/>
  <c r="J64" i="16"/>
  <c r="K64" i="16"/>
  <c r="L64" i="16"/>
  <c r="M64" i="16"/>
  <c r="N64" i="16"/>
  <c r="O64" i="16"/>
  <c r="Q64" i="16"/>
  <c r="R64" i="16"/>
  <c r="D71" i="16"/>
  <c r="P75" i="16"/>
  <c r="D75" i="16"/>
  <c r="E75" i="16"/>
  <c r="F75" i="16"/>
  <c r="G75" i="16"/>
  <c r="H75" i="16"/>
  <c r="I75" i="16"/>
  <c r="J75" i="16"/>
  <c r="K75" i="16"/>
  <c r="L75" i="16"/>
  <c r="M75" i="16"/>
  <c r="N75" i="16"/>
  <c r="O75" i="16"/>
  <c r="Q75" i="16"/>
  <c r="P78" i="16"/>
  <c r="D78" i="16"/>
  <c r="E78" i="16"/>
  <c r="F78" i="16"/>
  <c r="G78" i="16"/>
  <c r="H78" i="16"/>
  <c r="I78" i="16"/>
  <c r="J78" i="16"/>
  <c r="K78" i="16"/>
  <c r="L78" i="16"/>
  <c r="L90" i="16" s="1"/>
  <c r="M78" i="16"/>
  <c r="N78" i="16"/>
  <c r="O78" i="16"/>
  <c r="Q78" i="16"/>
  <c r="P85" i="16"/>
  <c r="D85" i="16"/>
  <c r="E85" i="16"/>
  <c r="F85" i="16"/>
  <c r="G85" i="16"/>
  <c r="H85" i="16"/>
  <c r="I85" i="16"/>
  <c r="J85" i="16"/>
  <c r="K85" i="16"/>
  <c r="L85" i="16"/>
  <c r="M85" i="16"/>
  <c r="N85" i="16"/>
  <c r="O85" i="16"/>
  <c r="Q85" i="16"/>
  <c r="R85" i="16"/>
  <c r="P89" i="16"/>
  <c r="D89" i="16"/>
  <c r="E89" i="16"/>
  <c r="F89" i="16"/>
  <c r="G89" i="16"/>
  <c r="H89" i="16"/>
  <c r="I89" i="16"/>
  <c r="J89" i="16"/>
  <c r="K89" i="16"/>
  <c r="L89" i="16"/>
  <c r="M89" i="16"/>
  <c r="N89" i="16"/>
  <c r="O89" i="16"/>
  <c r="Q89" i="16"/>
  <c r="R89" i="16"/>
  <c r="D98" i="16"/>
  <c r="G98" i="16"/>
  <c r="H98" i="16"/>
  <c r="I98" i="16"/>
  <c r="J98" i="16"/>
  <c r="K98" i="16"/>
  <c r="L98" i="16"/>
  <c r="M98" i="16"/>
  <c r="N98" i="16"/>
  <c r="O98" i="16"/>
  <c r="G111" i="16"/>
  <c r="I131" i="17" l="1"/>
  <c r="E131" i="17"/>
  <c r="P149" i="17"/>
  <c r="D149" i="17"/>
  <c r="N71" i="17"/>
  <c r="M71" i="17"/>
  <c r="E71" i="17"/>
  <c r="J59" i="16"/>
  <c r="R176" i="17"/>
  <c r="P176" i="17"/>
  <c r="L176" i="17"/>
  <c r="H176" i="17"/>
  <c r="D176" i="17"/>
  <c r="K109" i="17"/>
  <c r="S48" i="17"/>
  <c r="P71" i="17"/>
  <c r="L71" i="17"/>
  <c r="H71" i="17"/>
  <c r="H177" i="17" s="1"/>
  <c r="H198" i="17" s="1"/>
  <c r="D71" i="17"/>
  <c r="D176" i="18"/>
  <c r="H71" i="18"/>
  <c r="H177" i="18" s="1"/>
  <c r="H198" i="18" s="1"/>
  <c r="N71" i="18"/>
  <c r="J71" i="18"/>
  <c r="O71" i="18"/>
  <c r="O177" i="18" s="1"/>
  <c r="O198" i="18" s="1"/>
  <c r="K71" i="18"/>
  <c r="K177" i="18" s="1"/>
  <c r="K198" i="18" s="1"/>
  <c r="G71" i="18"/>
  <c r="N197" i="18"/>
  <c r="M149" i="18"/>
  <c r="I149" i="18"/>
  <c r="L149" i="18"/>
  <c r="H149" i="18"/>
  <c r="D149" i="18"/>
  <c r="Q176" i="17"/>
  <c r="M176" i="17"/>
  <c r="I176" i="17"/>
  <c r="E176" i="17"/>
  <c r="J176" i="17"/>
  <c r="O149" i="17"/>
  <c r="K149" i="17"/>
  <c r="G149" i="17"/>
  <c r="K131" i="17"/>
  <c r="J71" i="17"/>
  <c r="J177" i="17" s="1"/>
  <c r="J198" i="17" s="1"/>
  <c r="F71" i="17"/>
  <c r="M197" i="18"/>
  <c r="N176" i="18"/>
  <c r="J176" i="18"/>
  <c r="F176" i="18"/>
  <c r="O176" i="18"/>
  <c r="K176" i="18"/>
  <c r="G176" i="18"/>
  <c r="L176" i="18"/>
  <c r="H176" i="18"/>
  <c r="P116" i="18"/>
  <c r="P131" i="18" s="1"/>
  <c r="R197" i="17"/>
  <c r="P197" i="17"/>
  <c r="J197" i="17"/>
  <c r="F197" i="17"/>
  <c r="S184" i="17"/>
  <c r="S189" i="17" s="1"/>
  <c r="S197" i="17" s="1"/>
  <c r="R149" i="17"/>
  <c r="N149" i="17"/>
  <c r="J149" i="17"/>
  <c r="F149" i="17"/>
  <c r="R131" i="17"/>
  <c r="N131" i="17"/>
  <c r="J131" i="17"/>
  <c r="F131" i="17"/>
  <c r="F177" i="17" s="1"/>
  <c r="Q109" i="17"/>
  <c r="M109" i="17"/>
  <c r="I109" i="17"/>
  <c r="E109" i="17"/>
  <c r="D109" i="17"/>
  <c r="S86" i="17"/>
  <c r="S109" i="17" s="1"/>
  <c r="R109" i="17"/>
  <c r="N109" i="17"/>
  <c r="J109" i="17"/>
  <c r="F109" i="17"/>
  <c r="S71" i="17"/>
  <c r="G71" i="17"/>
  <c r="G177" i="17" s="1"/>
  <c r="G198" i="17" s="1"/>
  <c r="O131" i="18"/>
  <c r="K131" i="18"/>
  <c r="G131" i="18"/>
  <c r="H109" i="18"/>
  <c r="L71" i="18"/>
  <c r="D71" i="18"/>
  <c r="D90" i="16"/>
  <c r="I111" i="16"/>
  <c r="N111" i="16"/>
  <c r="J111" i="16"/>
  <c r="M111" i="16"/>
  <c r="O111" i="16"/>
  <c r="K111" i="16"/>
  <c r="P98" i="16"/>
  <c r="H90" i="16"/>
  <c r="D111" i="16"/>
  <c r="H59" i="16"/>
  <c r="D59" i="16"/>
  <c r="D91" i="16" s="1"/>
  <c r="E59" i="16"/>
  <c r="E176" i="18"/>
  <c r="S176" i="17"/>
  <c r="O176" i="17"/>
  <c r="K176" i="17"/>
  <c r="G176" i="17"/>
  <c r="S149" i="17"/>
  <c r="Q131" i="17"/>
  <c r="M131" i="17"/>
  <c r="D177" i="17"/>
  <c r="I131" i="18"/>
  <c r="M59" i="16"/>
  <c r="I176" i="18"/>
  <c r="N90" i="16"/>
  <c r="J90" i="16"/>
  <c r="F90" i="16"/>
  <c r="P131" i="17"/>
  <c r="L131" i="17"/>
  <c r="H131" i="17"/>
  <c r="D131" i="17"/>
  <c r="P109" i="17"/>
  <c r="P177" i="17" s="1"/>
  <c r="P198" i="17" s="1"/>
  <c r="L109" i="17"/>
  <c r="H109" i="17"/>
  <c r="H197" i="18"/>
  <c r="N109" i="18"/>
  <c r="J109" i="18"/>
  <c r="F109" i="18"/>
  <c r="L59" i="16"/>
  <c r="I59" i="16"/>
  <c r="M176" i="18"/>
  <c r="N59" i="16"/>
  <c r="F59" i="16"/>
  <c r="Q149" i="17"/>
  <c r="M149" i="17"/>
  <c r="I149" i="17"/>
  <c r="E149" i="17"/>
  <c r="L109" i="18"/>
  <c r="D109" i="18"/>
  <c r="M90" i="16"/>
  <c r="I90" i="16"/>
  <c r="E90" i="16"/>
  <c r="P196" i="18"/>
  <c r="L131" i="18"/>
  <c r="H131" i="18"/>
  <c r="D131" i="18"/>
  <c r="D177" i="18" s="1"/>
  <c r="D198" i="18" s="1"/>
  <c r="O109" i="18"/>
  <c r="K109" i="18"/>
  <c r="L111" i="16"/>
  <c r="H111" i="16"/>
  <c r="O59" i="16"/>
  <c r="K59" i="16"/>
  <c r="G59" i="16"/>
  <c r="J197" i="18"/>
  <c r="N149" i="18"/>
  <c r="J149" i="18"/>
  <c r="F149" i="18"/>
  <c r="G109" i="18"/>
  <c r="P86" i="18"/>
  <c r="P109" i="18" s="1"/>
  <c r="P48" i="18"/>
  <c r="P71" i="18" s="1"/>
  <c r="M71" i="18"/>
  <c r="M177" i="18" s="1"/>
  <c r="M198" i="18" s="1"/>
  <c r="I71" i="18"/>
  <c r="I177" i="18" s="1"/>
  <c r="I198" i="18" s="1"/>
  <c r="E71" i="18"/>
  <c r="O90" i="16"/>
  <c r="K90" i="16"/>
  <c r="I197" i="18"/>
  <c r="E197" i="18"/>
  <c r="N131" i="18"/>
  <c r="J131" i="18"/>
  <c r="F131" i="18"/>
  <c r="M109" i="18"/>
  <c r="I109" i="18"/>
  <c r="E109" i="18"/>
  <c r="L177" i="18"/>
  <c r="L198" i="18" s="1"/>
  <c r="P176" i="18"/>
  <c r="P149" i="18"/>
  <c r="G177" i="18"/>
  <c r="G198" i="18" s="1"/>
  <c r="P59" i="16"/>
  <c r="P90" i="16"/>
  <c r="F177" i="18" l="1"/>
  <c r="E177" i="17"/>
  <c r="R177" i="17"/>
  <c r="R198" i="17" s="1"/>
  <c r="I177" i="17"/>
  <c r="I198" i="17" s="1"/>
  <c r="M177" i="17"/>
  <c r="M198" i="17" s="1"/>
  <c r="K177" i="17"/>
  <c r="K198" i="17" s="1"/>
  <c r="N177" i="17"/>
  <c r="N198" i="17" s="1"/>
  <c r="E177" i="18"/>
  <c r="N177" i="18"/>
  <c r="N198" i="18" s="1"/>
  <c r="J177" i="18"/>
  <c r="J198" i="18" s="1"/>
  <c r="P198" i="18" s="1"/>
  <c r="L177" i="17"/>
  <c r="L198" i="17" s="1"/>
  <c r="Q177" i="17"/>
  <c r="Q198" i="17" s="1"/>
  <c r="O177" i="17"/>
  <c r="O198" i="17" s="1"/>
  <c r="M91" i="16"/>
  <c r="M112" i="16" s="1"/>
  <c r="I91" i="16"/>
  <c r="I112" i="16" s="1"/>
  <c r="E91" i="16"/>
  <c r="E98" i="16" s="1"/>
  <c r="E111" i="16" s="1"/>
  <c r="J91" i="16"/>
  <c r="J112" i="16" s="1"/>
  <c r="H91" i="16"/>
  <c r="H112" i="16" s="1"/>
  <c r="K91" i="16"/>
  <c r="K112" i="16" s="1"/>
  <c r="F91" i="16"/>
  <c r="F98" i="16" s="1"/>
  <c r="F111" i="16" s="1"/>
  <c r="G91" i="16"/>
  <c r="G112" i="16" s="1"/>
  <c r="O91" i="16"/>
  <c r="O112" i="16" s="1"/>
  <c r="L91" i="16"/>
  <c r="L112" i="16" s="1"/>
  <c r="N91" i="16"/>
  <c r="N112" i="16" s="1"/>
  <c r="S177" i="17"/>
  <c r="S198" i="17" s="1"/>
  <c r="D198" i="17"/>
  <c r="D112" i="16"/>
  <c r="P112" i="16" l="1"/>
  <c r="P91" i="16"/>
  <c r="F9" i="11"/>
  <c r="C27" i="11"/>
  <c r="C33" i="11"/>
  <c r="C45" i="11"/>
  <c r="F45" i="11"/>
  <c r="G45" i="11" s="1"/>
  <c r="C47" i="11"/>
  <c r="C48" i="11"/>
  <c r="C54" i="11"/>
  <c r="F64" i="11"/>
  <c r="G64" i="11" s="1"/>
  <c r="C65" i="11" l="1"/>
  <c r="C60" i="11" s="1"/>
  <c r="F48" i="11"/>
  <c r="G48" i="11" s="1"/>
  <c r="C46" i="11"/>
  <c r="C66" i="11" s="1"/>
  <c r="F33" i="11"/>
  <c r="G33" i="11" s="1"/>
  <c r="F60" i="11"/>
  <c r="G60" i="11" s="1"/>
  <c r="F27" i="11"/>
  <c r="G27" i="11" s="1"/>
  <c r="G9" i="11"/>
  <c r="F54" i="11"/>
  <c r="G54" i="11" s="1"/>
  <c r="F65" i="11" l="1"/>
  <c r="G65" i="11" s="1"/>
  <c r="F46" i="11"/>
  <c r="G46" i="11" s="1"/>
  <c r="F66" i="11" l="1"/>
  <c r="G66" i="11" s="1"/>
</calcChain>
</file>

<file path=xl/sharedStrings.xml><?xml version="1.0" encoding="utf-8"?>
<sst xmlns="http://schemas.openxmlformats.org/spreadsheetml/2006/main" count="879" uniqueCount="301">
  <si>
    <t>Intervention logic</t>
  </si>
  <si>
    <t>Objectively verifiable indicators</t>
  </si>
  <si>
    <t>Sources of Verification</t>
  </si>
  <si>
    <t>Suppositions or assumptions</t>
  </si>
  <si>
    <t>overall objective</t>
  </si>
  <si>
    <t>Specific objectives</t>
  </si>
  <si>
    <t>Results</t>
  </si>
  <si>
    <t>Activities Means Costs</t>
  </si>
  <si>
    <t>Program Total cost (excluding management fees of the partner and PADEM and personnel costs):</t>
  </si>
  <si>
    <t>Contribute to the fight against violence based on gender and women's clandestine and genital mutilation in the region of Matam</t>
  </si>
  <si>
    <t>implementing agency</t>
  </si>
  <si>
    <t>Prerequisite Result:</t>
  </si>
  <si>
    <t>Planning Mission</t>
  </si>
  <si>
    <t>Transmission / Approval</t>
  </si>
  <si>
    <t>Signature / Execution Order</t>
  </si>
  <si>
    <t>result:</t>
  </si>
  <si>
    <t>Monitoring and evaluation</t>
  </si>
  <si>
    <t>Ensure taking legal charge / legal child victims identified</t>
  </si>
  <si>
    <t>Mission planning and monitoring</t>
  </si>
  <si>
    <t>YEAR 1 Month</t>
  </si>
  <si>
    <t>YEAR 2 Months</t>
  </si>
  <si>
    <t>YEAR 3 Months</t>
  </si>
  <si>
    <t>1st trimester</t>
  </si>
  <si>
    <t>2nd quarter</t>
  </si>
  <si>
    <t>3rd quarter</t>
  </si>
  <si>
    <t>4th quarter</t>
  </si>
  <si>
    <t xml:space="preserve">Global financial monitoring </t>
  </si>
  <si>
    <t xml:space="preserve">Project duration: 34 months </t>
  </si>
  <si>
    <t>Date Project start: 1 March 2017</t>
  </si>
  <si>
    <t>TOTAL</t>
  </si>
  <si>
    <t xml:space="preserve">Budget Line Code </t>
  </si>
  <si>
    <t>Designation</t>
  </si>
  <si>
    <t>Planned</t>
  </si>
  <si>
    <t>Realized</t>
  </si>
  <si>
    <t>Balance</t>
  </si>
  <si>
    <t xml:space="preserve">Result 1: </t>
  </si>
  <si>
    <t>R1: a baseline GBV and FGM is established in Matam</t>
  </si>
  <si>
    <t>r.1.1.1</t>
  </si>
  <si>
    <t xml:space="preserve"> Study on the situation of FGM and GBV in Matam</t>
  </si>
  <si>
    <t xml:space="preserve">Total </t>
  </si>
  <si>
    <t>R.1.2.1</t>
  </si>
  <si>
    <t xml:space="preserve">mapping rate zones of FGM and VBG </t>
  </si>
  <si>
    <t>Subtotal Result 1</t>
  </si>
  <si>
    <t>R2: 15,000 girls and young women and their parents of the 15 targeted villages are sensitized on FGM, GBV in educational settings and in the community</t>
  </si>
  <si>
    <t>R.2.1.1</t>
  </si>
  <si>
    <t>300 talks of 20 people each on GBV and FGM are organized including 10 per village</t>
  </si>
  <si>
    <t>R.2.1.</t>
  </si>
  <si>
    <t>R.2.2</t>
  </si>
  <si>
    <t>150 rounds of home visits which 5 per village per year are required to sensitize communities on human rights including FGM and GBV</t>
  </si>
  <si>
    <t>R.2..2</t>
  </si>
  <si>
    <t>R.2.1</t>
  </si>
  <si>
    <t>R.2.3.1</t>
  </si>
  <si>
    <t>: Development of educational materials on GBV and FGM for education activities in family life, population in education in educational settings, in community and in the advice center operations</t>
  </si>
  <si>
    <t>100 board cards</t>
  </si>
  <si>
    <t>R.2.3.2</t>
  </si>
  <si>
    <t>Boxes 100 to Image</t>
  </si>
  <si>
    <t>R.2.3.3</t>
  </si>
  <si>
    <t>1500 prospectus</t>
  </si>
  <si>
    <t>R.2.3.</t>
  </si>
  <si>
    <t>R.2.4.</t>
  </si>
  <si>
    <t>Train 90 community leaders including 3 per village to ensure the IEC actions CCC.</t>
  </si>
  <si>
    <t>R.2.5.</t>
  </si>
  <si>
    <t>Commemoration of national or international days (days of the woman, day of struggle against AIDS, etc.</t>
  </si>
  <si>
    <t>day</t>
  </si>
  <si>
    <t>R.2.6.</t>
  </si>
  <si>
    <t>Collection and dissemination of evidence on female genital mutilation and GBV accessible to different target format on radio on TV</t>
  </si>
  <si>
    <t>Action</t>
  </si>
  <si>
    <t>R.2.6</t>
  </si>
  <si>
    <t>R.2.7</t>
  </si>
  <si>
    <t xml:space="preserve"> Organization annually 10 IEC sessions in maternity, the CSFs and health facilities </t>
  </si>
  <si>
    <t>sensitization</t>
  </si>
  <si>
    <t>R.2.8</t>
  </si>
  <si>
    <t>Organize 90 radio programs including 30 per year (in national languages ​​and French) on human rights, children's rights, the law on female circumcision, FGM and GBV;</t>
  </si>
  <si>
    <t>Subtotal Result 2</t>
  </si>
  <si>
    <t>R3: intervention capacities of community actors in 15 targeted villages were up for the promotion of human rights and the abandonment of FGM and GBV</t>
  </si>
  <si>
    <t>R.3.1.</t>
  </si>
  <si>
    <t xml:space="preserve"> Creation of 15 listening points and counseling animated by badienu gox</t>
  </si>
  <si>
    <t>clew</t>
  </si>
  <si>
    <t>R.3.2</t>
  </si>
  <si>
    <t xml:space="preserve">3 Organize Capacity building workshops for members of 60 OCB women and young people including 2 by the town's community-based leadership in the fight against FGM and GBV </t>
  </si>
  <si>
    <t>R.3.2.1</t>
  </si>
  <si>
    <t>Supports 2 trainers for 3 days</t>
  </si>
  <si>
    <t>R.3.2.2</t>
  </si>
  <si>
    <t>Stewardship for 3 days</t>
  </si>
  <si>
    <t>R.3.2.3</t>
  </si>
  <si>
    <t xml:space="preserve">educational resources </t>
  </si>
  <si>
    <t>R.3.2.4</t>
  </si>
  <si>
    <t>Transportation Reimbursement</t>
  </si>
  <si>
    <t>R.3.3.</t>
  </si>
  <si>
    <t xml:space="preserve">3 Organize departmental fora including one year to destinations 50 community leaders (religious leaders, opinion leaders, administrative authorities, responsible for women's groups, community leaders) from several villages to the Status and strengthen the arguments against FGM and VBG; </t>
  </si>
  <si>
    <t>foras</t>
  </si>
  <si>
    <t>R.3.3</t>
  </si>
  <si>
    <t>R.3.4.</t>
  </si>
  <si>
    <t xml:space="preserve"> form in each target village, a monitoring committee and cvp protection) against female genital mutilation and gender-based violence,</t>
  </si>
  <si>
    <t>build the capacity of members of the intelligence committees and badienou gox on social communication skills, psychosocial support, and community leadership</t>
  </si>
  <si>
    <t>R.3.5</t>
  </si>
  <si>
    <t>R.3.6.</t>
  </si>
  <si>
    <t xml:space="preserve"> Press the action plans of the committees whose activities consist of home outreach meetings, public talks, awareness sessions with the animation of a theater troupe, visits by journalists organizations and retraining of circumcisers ;</t>
  </si>
  <si>
    <t>Subtotal Result 3</t>
  </si>
  <si>
    <t>R4: 400 girls and young women 15 to 35 of the 30 targeted villages are reinforced in French literacy / poular and development of AGR</t>
  </si>
  <si>
    <t>R.4.1.</t>
  </si>
  <si>
    <t xml:space="preserve"> Implementation of 10 literacy classes in French, one per village</t>
  </si>
  <si>
    <t>r.4.1.1</t>
  </si>
  <si>
    <t>Compensation of 10 literacy instructors for 11 months for 3 years</t>
  </si>
  <si>
    <t>R.4.1.2</t>
  </si>
  <si>
    <t>Purchase of teaching materials (learning books, slates, chalk, etc.) for 10 classes</t>
  </si>
  <si>
    <t>R.4.1.3</t>
  </si>
  <si>
    <t>Transport</t>
  </si>
  <si>
    <t>R.4.2</t>
  </si>
  <si>
    <t>Organize capacity reinforcements of 400 girls and young women in developing business plan</t>
  </si>
  <si>
    <t>training</t>
  </si>
  <si>
    <t>R.4.3</t>
  </si>
  <si>
    <t>training costs for 400 girls</t>
  </si>
  <si>
    <t>R.4.4</t>
  </si>
  <si>
    <t xml:space="preserve"> Press each girl or girl group having a business plan </t>
  </si>
  <si>
    <t>Subtotal Result 4</t>
  </si>
  <si>
    <t>R5: 20 circumcisers identified in the Matam region are switching through the development of AGR</t>
  </si>
  <si>
    <t>R.5.1</t>
  </si>
  <si>
    <t xml:space="preserve">Organize 100 home visits which 30 per annum </t>
  </si>
  <si>
    <t>home visit</t>
  </si>
  <si>
    <t>R.5.2,1</t>
  </si>
  <si>
    <t>20 circumcisers training in entrepreneurship</t>
  </si>
  <si>
    <t>Rent room for 04 days</t>
  </si>
  <si>
    <t>R.5.2.2</t>
  </si>
  <si>
    <t>R.5.2.3</t>
  </si>
  <si>
    <t>teaching resources Purchase</t>
  </si>
  <si>
    <t>R.5.2.4</t>
  </si>
  <si>
    <t xml:space="preserve">Stewardship </t>
  </si>
  <si>
    <t>R.5.2.</t>
  </si>
  <si>
    <t>R.5.3.</t>
  </si>
  <si>
    <t xml:space="preserve"> Support for the financing plans of the circumcisers case</t>
  </si>
  <si>
    <t>Subtotal Result 5</t>
  </si>
  <si>
    <t>R6: Children exposed and / or victims receive medical care, psychosocial, legal</t>
  </si>
  <si>
    <t>R.6.1</t>
  </si>
  <si>
    <t>Organize VAD among exposed children and victims of GBV and FGM</t>
  </si>
  <si>
    <t>R.6.1.</t>
  </si>
  <si>
    <t>R.6.2.</t>
  </si>
  <si>
    <t>Hosting exposed children and victims in the visitor center / office</t>
  </si>
  <si>
    <t>R.6.3</t>
  </si>
  <si>
    <t>Providing psycho-social follow-up outreach to identified victims and children exposed</t>
  </si>
  <si>
    <t>monitoring</t>
  </si>
  <si>
    <t>R.6.4</t>
  </si>
  <si>
    <t>Refer exposed children and / or victims in reception centers and health</t>
  </si>
  <si>
    <t>Referencing / monitoring</t>
  </si>
  <si>
    <t>R.6.5</t>
  </si>
  <si>
    <t>supported</t>
  </si>
  <si>
    <t>Subtotal Result 6</t>
  </si>
  <si>
    <t xml:space="preserve">Acquisitions of movable property and office expenses </t>
  </si>
  <si>
    <t>FB1</t>
  </si>
  <si>
    <t>F.B2</t>
  </si>
  <si>
    <t>FB3</t>
  </si>
  <si>
    <t>FB4</t>
  </si>
  <si>
    <t xml:space="preserve">Sub total office expenses Operation </t>
  </si>
  <si>
    <t>AB1</t>
  </si>
  <si>
    <t>AB2</t>
  </si>
  <si>
    <t>AB3</t>
  </si>
  <si>
    <t xml:space="preserve">Sub Total Acquisitions of movable property </t>
  </si>
  <si>
    <t xml:space="preserve">Sub Total Acquisitions of movable property and office expenses </t>
  </si>
  <si>
    <t xml:space="preserve">Personnel costs (excluding project) and audit </t>
  </si>
  <si>
    <t>RH1</t>
  </si>
  <si>
    <t>RH2</t>
  </si>
  <si>
    <t>RH3</t>
  </si>
  <si>
    <t>RH4</t>
  </si>
  <si>
    <t>Subtotal Personnel costs (excluding project) and audit</t>
  </si>
  <si>
    <t xml:space="preserve">Estimated total budget </t>
  </si>
  <si>
    <t xml:space="preserve"> Establish in each target village, a monitoring committee and cvp protection) against female genital mutilation and gender-based violence,</t>
  </si>
  <si>
    <t>Strengthening the capacity of members of the intelligence committees and badienou gox on social communication skills, psychosocial support, and community leadership</t>
  </si>
  <si>
    <t xml:space="preserve">Date of reporting: </t>
  </si>
  <si>
    <t>TRIM 1 - March-May 2017</t>
  </si>
  <si>
    <t>TRIM 2 - June-August 2017</t>
  </si>
  <si>
    <t>TRIM 3 - September-November 2017</t>
  </si>
  <si>
    <t>TRIM 4 - December 2017</t>
  </si>
  <si>
    <t>total 2017</t>
  </si>
  <si>
    <t>1 EURO =</t>
  </si>
  <si>
    <t>CFA</t>
  </si>
  <si>
    <t>Description</t>
  </si>
  <si>
    <t xml:space="preserve">1.1. </t>
  </si>
  <si>
    <t>study</t>
  </si>
  <si>
    <t>chat</t>
  </si>
  <si>
    <t>R.2.4.1</t>
  </si>
  <si>
    <t>Supports 2 trainers for 3 days</t>
  </si>
  <si>
    <t>R.2.4.2</t>
  </si>
  <si>
    <t>Stewardship and accommodation for 3 days</t>
  </si>
  <si>
    <t>R.2.4.3</t>
  </si>
  <si>
    <t>R.2.4.4</t>
  </si>
  <si>
    <t>Total Result 1.2.3.4.5.6</t>
  </si>
  <si>
    <t>transport</t>
  </si>
  <si>
    <t>monthly</t>
  </si>
  <si>
    <t>phone</t>
  </si>
  <si>
    <t>electricity</t>
  </si>
  <si>
    <t>office supply</t>
  </si>
  <si>
    <t>FB5.</t>
  </si>
  <si>
    <t>Bank charges</t>
  </si>
  <si>
    <t>2 jakarta motorcycles</t>
  </si>
  <si>
    <t>motorbike</t>
  </si>
  <si>
    <t xml:space="preserve"> 2 computers</t>
  </si>
  <si>
    <t>computer</t>
  </si>
  <si>
    <t xml:space="preserve"> 1imprimante</t>
  </si>
  <si>
    <t>imprmante</t>
  </si>
  <si>
    <t xml:space="preserve"> Coordinator compensation</t>
  </si>
  <si>
    <t xml:space="preserve"> compensation charge monitoring </t>
  </si>
  <si>
    <t>book allowance contribution</t>
  </si>
  <si>
    <t xml:space="preserve">contribution allowance 3 leaders </t>
  </si>
  <si>
    <t>Audit</t>
  </si>
  <si>
    <t>Total excluding Result</t>
  </si>
  <si>
    <t>total 2018</t>
  </si>
  <si>
    <t>Sensitization</t>
  </si>
  <si>
    <t>action</t>
  </si>
  <si>
    <t xml:space="preserve">training </t>
  </si>
  <si>
    <t>Supports 3 trainers for 4 days</t>
  </si>
  <si>
    <t xml:space="preserve"> 1 printer</t>
  </si>
  <si>
    <t xml:space="preserve">Mapping rate zones GBV and FGM </t>
  </si>
  <si>
    <t>Exchange rate</t>
  </si>
  <si>
    <t>Followed by quarter</t>
  </si>
  <si>
    <t>total 2019</t>
  </si>
  <si>
    <t>Stewardship and accommodation for 3 days</t>
  </si>
  <si>
    <t>Expenditures Budget</t>
  </si>
  <si>
    <t>PROPOSED BUDGET FGC</t>
  </si>
  <si>
    <t>code</t>
  </si>
  <si>
    <t>Unit</t>
  </si>
  <si>
    <t>unit cost</t>
  </si>
  <si>
    <t xml:space="preserve">Qty / No. </t>
  </si>
  <si>
    <t>Total in CFA</t>
  </si>
  <si>
    <t>Total in Euro</t>
  </si>
  <si>
    <t>TOTAL R1</t>
  </si>
  <si>
    <t>TOTAL R2</t>
  </si>
  <si>
    <t>R3 TOTAL</t>
  </si>
  <si>
    <t>TOTAL R4</t>
  </si>
  <si>
    <t>TOTAL R5</t>
  </si>
  <si>
    <t>TOTAL ACTIVITY RI + R2 + R3 + R4 + R5 + R6</t>
  </si>
  <si>
    <t xml:space="preserve">Operating costs </t>
  </si>
  <si>
    <t>HR</t>
  </si>
  <si>
    <t>Human ressources</t>
  </si>
  <si>
    <t>RH1</t>
  </si>
  <si>
    <t>RH2</t>
  </si>
  <si>
    <t>RH3</t>
  </si>
  <si>
    <t>RH4</t>
  </si>
  <si>
    <t>F</t>
  </si>
  <si>
    <t>operation Office</t>
  </si>
  <si>
    <t>F1</t>
  </si>
  <si>
    <t>F2</t>
  </si>
  <si>
    <t>F3</t>
  </si>
  <si>
    <t>F4</t>
  </si>
  <si>
    <t>F5</t>
  </si>
  <si>
    <t>I</t>
  </si>
  <si>
    <t>Investment</t>
  </si>
  <si>
    <t>I1</t>
  </si>
  <si>
    <t>I2</t>
  </si>
  <si>
    <t>I3</t>
  </si>
  <si>
    <t>I4</t>
  </si>
  <si>
    <t>TOTAL OPERATING AND INVESTMENT</t>
  </si>
  <si>
    <t>TOTAL = TA + TG</t>
  </si>
  <si>
    <t>Duration: 34 months</t>
  </si>
  <si>
    <t>TRIM 5 - December 2018</t>
  </si>
  <si>
    <t>TRIM 4 - September-November 2018</t>
  </si>
  <si>
    <t>TRIM 3 - June-August 2018</t>
  </si>
  <si>
    <t>TRIM 2 - March-May 2018</t>
  </si>
  <si>
    <t>TRIM 1 - January to February 2018</t>
  </si>
  <si>
    <t>TRIM 4 - September to December 2019</t>
  </si>
  <si>
    <t>TRIM 3 - June-August 2019</t>
  </si>
  <si>
    <t>TRIM 2 - March-May 2019</t>
  </si>
  <si>
    <t>TRIM 1 - January to February 2019</t>
  </si>
  <si>
    <t>budget line of code</t>
  </si>
  <si>
    <t>exchange rate</t>
  </si>
  <si>
    <t>Project Name + Partner / FGM AND VGB NGOs JED</t>
  </si>
  <si>
    <t>5th quarter</t>
  </si>
  <si>
    <t xml:space="preserve">LOGFRAME 
</t>
  </si>
  <si>
    <t xml:space="preserve">result 1
</t>
  </si>
  <si>
    <r>
      <t xml:space="preserve">result 2
</t>
    </r>
    <r>
      <rPr>
        <sz val="11"/>
        <color theme="1"/>
        <rFont val="Calibri"/>
        <family val="2"/>
        <scheme val="minor"/>
      </rPr>
      <t/>
    </r>
  </si>
  <si>
    <t xml:space="preserve">result 3
</t>
  </si>
  <si>
    <r>
      <t xml:space="preserve">result 6
</t>
    </r>
    <r>
      <rPr>
        <sz val="11"/>
        <color theme="1"/>
        <rFont val="Calibri"/>
        <family val="2"/>
        <scheme val="minor"/>
      </rPr>
      <t/>
    </r>
  </si>
  <si>
    <t xml:space="preserve">result 5
</t>
  </si>
  <si>
    <t xml:space="preserve">result 4
</t>
  </si>
  <si>
    <r>
      <t xml:space="preserve">A.1 activities
</t>
    </r>
    <r>
      <rPr>
        <sz val="11"/>
        <color theme="1"/>
        <rFont val="Calibri"/>
        <family val="2"/>
        <scheme val="minor"/>
      </rPr>
      <t/>
    </r>
  </si>
  <si>
    <t xml:space="preserve">Monitoring and evaluation
</t>
  </si>
  <si>
    <r>
      <t xml:space="preserve">R.5 activities
</t>
    </r>
    <r>
      <rPr>
        <sz val="11"/>
        <color theme="1"/>
        <rFont val="Calibri"/>
        <family val="2"/>
        <scheme val="minor"/>
      </rPr>
      <t xml:space="preserve">
</t>
    </r>
  </si>
  <si>
    <r>
      <t xml:space="preserve">R.4 activities
</t>
    </r>
    <r>
      <rPr>
        <sz val="11"/>
        <color theme="1"/>
        <rFont val="Calibri"/>
        <family val="2"/>
        <scheme val="minor"/>
      </rPr>
      <t/>
    </r>
  </si>
  <si>
    <r>
      <t xml:space="preserve">R.3 activities
</t>
    </r>
    <r>
      <rPr>
        <sz val="11"/>
        <color theme="1"/>
        <rFont val="Calibri"/>
        <family val="2"/>
        <scheme val="minor"/>
      </rPr>
      <t/>
    </r>
  </si>
  <si>
    <r>
      <t xml:space="preserve">A.2 activities
</t>
    </r>
    <r>
      <rPr>
        <sz val="11"/>
        <color theme="1"/>
        <rFont val="Calibri"/>
        <family val="2"/>
        <scheme val="minor"/>
      </rPr>
      <t/>
    </r>
  </si>
  <si>
    <r>
      <t xml:space="preserve">R.6 activities
</t>
    </r>
    <r>
      <rPr>
        <sz val="11"/>
        <color theme="1"/>
        <rFont val="Calibri"/>
        <family val="2"/>
        <scheme val="minor"/>
      </rPr>
      <t/>
    </r>
  </si>
  <si>
    <t xml:space="preserve">Project Name + Partner </t>
  </si>
  <si>
    <t>Date Project start: xxx</t>
  </si>
  <si>
    <t>Date of reporting: xxxx</t>
  </si>
  <si>
    <t>Project duration: xxxx</t>
  </si>
  <si>
    <t>articles</t>
  </si>
  <si>
    <t>Result 2:</t>
  </si>
  <si>
    <t>Total Result 1.2.3</t>
  </si>
  <si>
    <t xml:space="preserve">Project Name + Partner / </t>
  </si>
  <si>
    <t xml:space="preserve">R2: </t>
  </si>
  <si>
    <t xml:space="preserve">R1: </t>
  </si>
  <si>
    <t xml:space="preserve">R3: </t>
  </si>
  <si>
    <t xml:space="preserve">R.1: </t>
  </si>
  <si>
    <t xml:space="preserve">R.2: </t>
  </si>
  <si>
    <t xml:space="preserve">R.3: </t>
  </si>
  <si>
    <t xml:space="preserve">R.4: </t>
  </si>
  <si>
    <t xml:space="preserve">R.5: </t>
  </si>
  <si>
    <t xml:space="preserve">R.6: </t>
  </si>
  <si>
    <t xml:space="preserve">SCHEDULE OF ACTIVITIES - </t>
  </si>
  <si>
    <t>ANNEX 11 - OPERATIONAL PLANNING</t>
  </si>
  <si>
    <t>R3:</t>
  </si>
  <si>
    <t>FB2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</si>
</sst>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00\ _€_-;\-* #,##0.00\ _€_-;_-* &quot;-&quot;??\ _€_-;_-@_-"/>
    <numFmt numFmtId="165" formatCode="#,##0.0_ ;\-#,##0.0\ "/>
    <numFmt numFmtId="166" formatCode="[&gt;=10000000]##\,##\,##\,##0;[&gt;=100000]##\,##\,##0;##,##0"/>
    <numFmt numFmtId="167" formatCode="_-* #,##0\ _€_-;\-* #,##0\ _€_-;_-* &quot;-&quot;??\ _€_-;_-@_-"/>
    <numFmt numFmtId="168" formatCode="_-* #,##0_-;\-* #,##0_-;_-* &quot;-&quot;??_-;_-@_-"/>
  </numFmts>
  <fonts count="5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2" tint="-9.9978637043366805E-2"/>
      <name val="Calibri"/>
      <family val="2"/>
      <scheme val="minor"/>
    </font>
    <font>
      <sz val="11"/>
      <name val="Calibri"/>
      <family val="2"/>
      <scheme val="minor"/>
    </font>
    <font>
      <sz val="11"/>
      <color theme="1"/>
      <name val="Calibri"/>
      <family val="2"/>
      <scheme val="minor"/>
    </font>
    <font>
      <sz val="11"/>
      <color theme="0"/>
      <name val="Calibri"/>
      <family val="2"/>
      <scheme val="minor"/>
    </font>
    <font>
      <b/>
      <sz val="10"/>
      <color theme="1"/>
      <name val="Arial Narrow"/>
      <family val="2"/>
    </font>
    <font>
      <sz val="9"/>
      <color rgb="FF000000"/>
      <name val="Arial Narrow"/>
      <family val="2"/>
    </font>
    <font>
      <sz val="9"/>
      <color theme="0"/>
      <name val="Arial Narrow"/>
      <family val="2"/>
    </font>
    <font>
      <b/>
      <sz val="9"/>
      <name val="Arial Narrow"/>
      <family val="2"/>
    </font>
    <font>
      <sz val="11"/>
      <color theme="1"/>
      <name val="Arial Narrow"/>
      <family val="2"/>
    </font>
    <font>
      <sz val="9"/>
      <color rgb="FF999999"/>
      <name val="Arial Narrow"/>
      <family val="2"/>
    </font>
    <font>
      <sz val="9"/>
      <color theme="1"/>
      <name val="Arial Narrow"/>
      <family val="2"/>
    </font>
    <font>
      <b/>
      <sz val="9"/>
      <color theme="1"/>
      <name val="Arial Narrow"/>
      <family val="2"/>
    </font>
    <font>
      <b/>
      <sz val="9"/>
      <color theme="9" tint="-0.249977111117893"/>
      <name val="Arial Narrow"/>
      <family val="2"/>
    </font>
    <font>
      <b/>
      <sz val="10"/>
      <name val="Times New Roman"/>
      <family val="1"/>
    </font>
    <font>
      <sz val="10"/>
      <name val="Times New Roman"/>
      <family val="1"/>
    </font>
    <font>
      <b/>
      <sz val="10"/>
      <color rgb="FFFF0000"/>
      <name val="Times New Roman"/>
      <family val="1"/>
    </font>
    <font>
      <sz val="10"/>
      <name val="Arial"/>
      <family val="2"/>
    </font>
    <font>
      <b/>
      <sz val="8"/>
      <name val="Times New Roman"/>
      <family val="1"/>
    </font>
    <font>
      <sz val="8"/>
      <color theme="1"/>
      <name val="Arial"/>
      <family val="2"/>
    </font>
    <font>
      <sz val="8"/>
      <name val="Times New Roman"/>
      <family val="1"/>
    </font>
    <font>
      <b/>
      <sz val="10"/>
      <name val="Calibri"/>
      <family val="2"/>
      <scheme val="minor"/>
    </font>
    <font>
      <b/>
      <sz val="10"/>
      <color theme="5"/>
      <name val="Times New Roman"/>
      <family val="1"/>
    </font>
    <font>
      <b/>
      <sz val="10"/>
      <color theme="5" tint="-0.249977111117893"/>
      <name val="Times New Roman"/>
      <family val="1"/>
    </font>
    <font>
      <sz val="11"/>
      <color theme="8" tint="-0.249977111117893"/>
      <name val="Calibri"/>
      <family val="2"/>
      <scheme val="minor"/>
    </font>
    <font>
      <sz val="11"/>
      <color rgb="FF00B050"/>
      <name val="Calibri"/>
      <family val="2"/>
      <scheme val="minor"/>
    </font>
    <font>
      <b/>
      <sz val="9"/>
      <color theme="1"/>
      <name val="Arial"/>
      <family val="2"/>
    </font>
    <font>
      <b/>
      <sz val="9"/>
      <color rgb="FFFF0000"/>
      <name val="Arial"/>
      <family val="2"/>
    </font>
    <font>
      <sz val="9"/>
      <color theme="1"/>
      <name val="Arial"/>
      <family val="2"/>
    </font>
    <font>
      <i/>
      <sz val="9"/>
      <color rgb="FFC00000"/>
      <name val="Arial"/>
      <family val="2"/>
    </font>
    <font>
      <i/>
      <sz val="11"/>
      <color theme="1"/>
      <name val="Calibri"/>
      <family val="2"/>
      <scheme val="minor"/>
    </font>
    <font>
      <sz val="11"/>
      <color theme="1"/>
      <name val="Cambria"/>
      <family val="1"/>
    </font>
    <font>
      <i/>
      <sz val="9"/>
      <color theme="1"/>
      <name val="Arial"/>
      <family val="2"/>
    </font>
    <font>
      <sz val="11"/>
      <color theme="5" tint="-0.249977111117893"/>
      <name val="Times New Roman"/>
      <family val="1"/>
    </font>
    <font>
      <sz val="11"/>
      <color rgb="FFC00000"/>
      <name val="Cambria"/>
      <family val="1"/>
    </font>
    <font>
      <sz val="9"/>
      <color rgb="FFFF0000"/>
      <name val="Arial"/>
      <family val="2"/>
    </font>
    <font>
      <sz val="11"/>
      <color rgb="FFFF0000"/>
      <name val="Cambria"/>
      <family val="1"/>
    </font>
    <font>
      <sz val="10"/>
      <color theme="1"/>
      <name val="Calibri"/>
      <family val="2"/>
      <scheme val="minor"/>
    </font>
    <font>
      <b/>
      <sz val="9"/>
      <name val="Arial"/>
      <family val="2"/>
    </font>
    <font>
      <b/>
      <sz val="9"/>
      <color rgb="FF00B050"/>
      <name val="Arial"/>
      <family val="2"/>
    </font>
    <font>
      <b/>
      <sz val="11"/>
      <name val="Calibri"/>
      <family val="2"/>
      <scheme val="minor"/>
    </font>
    <font>
      <b/>
      <sz val="9"/>
      <color theme="0"/>
      <name val="Arial Narrow"/>
      <family val="2"/>
    </font>
    <font>
      <sz val="8"/>
      <color rgb="FFFF0000"/>
      <name val="Times New Roman"/>
      <family val="1"/>
    </font>
    <font>
      <sz val="8"/>
      <name val="Arial"/>
      <family val="2"/>
    </font>
    <font>
      <sz val="9"/>
      <name val="Times New Roman"/>
      <family val="1"/>
    </font>
    <font>
      <sz val="8"/>
      <color rgb="FF00B050"/>
      <name val="Times New Roman"/>
      <family val="1"/>
    </font>
    <font>
      <sz val="9"/>
      <name val="Arial"/>
      <family val="2"/>
    </font>
    <font>
      <u/>
      <sz val="16"/>
      <color theme="1"/>
      <name val="Cambria"/>
      <family val="1"/>
    </font>
  </fonts>
  <fills count="23">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patternFill>
    </fill>
    <fill>
      <patternFill patternType="solid">
        <fgColor theme="8"/>
      </patternFill>
    </fill>
    <fill>
      <patternFill patternType="solid">
        <fgColor theme="9"/>
      </patternFill>
    </fill>
    <fill>
      <patternFill patternType="solid">
        <fgColor theme="3"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249977111117893"/>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4"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19" fillId="0" borderId="0"/>
    <xf numFmtId="164" fontId="5" fillId="0" borderId="0" applyFont="0" applyFill="0" applyBorder="0" applyAlignment="0" applyProtection="0"/>
    <xf numFmtId="0" fontId="6" fillId="21" borderId="0" applyNumberFormat="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503">
    <xf numFmtId="0" fontId="0" fillId="0" borderId="0" xfId="0"/>
    <xf numFmtId="0" fontId="3" fillId="3" borderId="1" xfId="0" applyFont="1" applyFill="1" applyBorder="1" applyAlignment="1">
      <alignment horizontal="center"/>
    </xf>
    <xf numFmtId="0" fontId="0" fillId="0" borderId="1" xfId="0" applyBorder="1" applyAlignment="1">
      <alignment horizontal="left" vertical="center" wrapText="1"/>
    </xf>
    <xf numFmtId="0" fontId="2" fillId="4"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wrapText="1"/>
    </xf>
    <xf numFmtId="0" fontId="3" fillId="2" borderId="1" xfId="0" applyFont="1" applyFill="1" applyBorder="1" applyAlignment="1">
      <alignment horizontal="center" vertical="center" wrapText="1"/>
    </xf>
    <xf numFmtId="4" fontId="0" fillId="0" borderId="4" xfId="0" applyNumberFormat="1" applyBorder="1" applyAlignment="1">
      <alignment horizontal="center"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9" fillId="8" borderId="13" xfId="0" applyFont="1" applyFill="1" applyBorder="1" applyAlignment="1">
      <alignment horizontal="justify" vertical="top" wrapText="1"/>
    </xf>
    <xf numFmtId="0" fontId="9" fillId="8" borderId="6" xfId="0" applyFont="1" applyFill="1" applyBorder="1" applyAlignment="1">
      <alignment horizontal="justify" vertical="top"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Fill="1" applyBorder="1" applyAlignment="1">
      <alignment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4" xfId="0" applyFont="1" applyFill="1" applyBorder="1" applyAlignment="1">
      <alignment vertical="center" wrapText="1"/>
    </xf>
    <xf numFmtId="0" fontId="14" fillId="0" borderId="5" xfId="0" applyFont="1" applyFill="1" applyBorder="1" applyAlignment="1">
      <alignment vertical="center" wrapText="1"/>
    </xf>
    <xf numFmtId="0" fontId="14" fillId="0" borderId="24"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5" xfId="0" applyFont="1" applyFill="1" applyBorder="1" applyAlignment="1">
      <alignment vertical="center" wrapText="1"/>
    </xf>
    <xf numFmtId="0" fontId="14" fillId="0" borderId="18" xfId="0" applyFont="1" applyFill="1" applyBorder="1" applyAlignment="1">
      <alignment vertical="center" wrapText="1"/>
    </xf>
    <xf numFmtId="0" fontId="14" fillId="0" borderId="25"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11" borderId="1" xfId="0" applyFont="1" applyFill="1" applyBorder="1" applyAlignment="1">
      <alignment horizontal="left" vertical="center" wrapText="1"/>
    </xf>
    <xf numFmtId="0" fontId="13" fillId="0" borderId="28" xfId="0" applyFont="1" applyBorder="1" applyAlignment="1">
      <alignment horizontal="left" vertical="center" wrapText="1"/>
    </xf>
    <xf numFmtId="0" fontId="14" fillId="0" borderId="4" xfId="0" applyFont="1" applyBorder="1" applyAlignment="1">
      <alignment horizontal="left" vertical="center" wrapText="1"/>
    </xf>
    <xf numFmtId="0" fontId="14" fillId="11" borderId="17" xfId="0" applyFont="1" applyFill="1" applyBorder="1" applyAlignment="1">
      <alignment horizontal="left" vertical="center" wrapText="1"/>
    </xf>
    <xf numFmtId="0" fontId="14" fillId="11" borderId="18" xfId="0" applyFont="1" applyFill="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11"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11"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11" borderId="15"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3" fillId="0" borderId="29" xfId="0" applyFont="1" applyBorder="1" applyAlignment="1">
      <alignment horizontal="lef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2"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31" xfId="0" applyFont="1" applyBorder="1" applyAlignment="1">
      <alignment horizontal="left" vertical="center" wrapText="1"/>
    </xf>
    <xf numFmtId="0" fontId="14" fillId="0" borderId="17" xfId="0" applyFont="1" applyBorder="1" applyAlignment="1">
      <alignment horizontal="left" vertical="center" wrapText="1"/>
    </xf>
    <xf numFmtId="0" fontId="15" fillId="0" borderId="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3"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3" fillId="0" borderId="33" xfId="0" applyFont="1" applyBorder="1" applyAlignment="1">
      <alignment horizontal="left"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43" xfId="0" applyFont="1" applyFill="1" applyBorder="1" applyAlignment="1">
      <alignment vertical="center" wrapText="1"/>
    </xf>
    <xf numFmtId="0" fontId="14" fillId="0" borderId="35" xfId="0" applyFont="1" applyFill="1" applyBorder="1" applyAlignment="1">
      <alignment vertical="center" wrapText="1"/>
    </xf>
    <xf numFmtId="0" fontId="14" fillId="0" borderId="43"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4" fillId="11" borderId="35" xfId="0" applyFont="1" applyFill="1" applyBorder="1" applyAlignment="1">
      <alignment horizontal="left" vertical="center" wrapText="1"/>
    </xf>
    <xf numFmtId="0" fontId="14" fillId="11" borderId="36" xfId="0" applyFont="1" applyFill="1" applyBorder="1" applyAlignment="1">
      <alignment horizontal="left" vertical="center" wrapText="1"/>
    </xf>
    <xf numFmtId="0" fontId="14" fillId="11" borderId="34" xfId="0" applyFont="1" applyFill="1" applyBorder="1" applyAlignment="1">
      <alignment horizontal="left" vertical="center" wrapText="1"/>
    </xf>
    <xf numFmtId="0" fontId="14" fillId="11" borderId="37" xfId="0" applyFont="1" applyFill="1" applyBorder="1" applyAlignment="1">
      <alignment horizontal="left" vertical="center" wrapText="1"/>
    </xf>
    <xf numFmtId="0" fontId="13" fillId="0" borderId="43" xfId="0" applyFont="1" applyBorder="1" applyAlignment="1">
      <alignmen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4" xfId="0" applyFont="1" applyBorder="1" applyAlignment="1">
      <alignment horizontal="left" vertical="center" wrapText="1"/>
    </xf>
    <xf numFmtId="0" fontId="14" fillId="0" borderId="37"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37" xfId="0" applyFont="1" applyBorder="1" applyAlignment="1">
      <alignment horizontal="left" vertical="center" wrapText="1"/>
    </xf>
    <xf numFmtId="0" fontId="14" fillId="11" borderId="5" xfId="0" applyFont="1" applyFill="1" applyBorder="1" applyAlignment="1">
      <alignment horizontal="left" vertical="center" wrapText="1"/>
    </xf>
    <xf numFmtId="0" fontId="14" fillId="11" borderId="26" xfId="0" applyFont="1" applyFill="1" applyBorder="1" applyAlignment="1">
      <alignment horizontal="left" vertical="center" wrapText="1"/>
    </xf>
    <xf numFmtId="0" fontId="14" fillId="11" borderId="23" xfId="0" applyFont="1" applyFill="1" applyBorder="1" applyAlignment="1">
      <alignment horizontal="left" vertical="center" wrapText="1"/>
    </xf>
    <xf numFmtId="0" fontId="14" fillId="11" borderId="30" xfId="0" applyFont="1" applyFill="1" applyBorder="1" applyAlignment="1">
      <alignment horizontal="left" vertical="center" wrapText="1"/>
    </xf>
    <xf numFmtId="0" fontId="14" fillId="11" borderId="3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4" fillId="11" borderId="35" xfId="0" applyFont="1" applyFill="1" applyBorder="1" applyAlignment="1">
      <alignment vertical="center" wrapText="1"/>
    </xf>
    <xf numFmtId="0" fontId="14" fillId="11" borderId="43" xfId="0" applyFont="1" applyFill="1" applyBorder="1" applyAlignment="1">
      <alignment horizontal="left" vertical="center" wrapText="1"/>
    </xf>
    <xf numFmtId="0" fontId="14" fillId="11" borderId="39" xfId="0" applyFont="1" applyFill="1" applyBorder="1" applyAlignment="1">
      <alignment horizontal="left" vertical="center" wrapText="1"/>
    </xf>
    <xf numFmtId="0" fontId="14" fillId="11" borderId="40" xfId="0" applyFont="1" applyFill="1" applyBorder="1" applyAlignment="1">
      <alignment horizontal="left" vertical="center" wrapText="1"/>
    </xf>
    <xf numFmtId="0" fontId="14" fillId="11" borderId="38" xfId="0" applyFont="1" applyFill="1" applyBorder="1" applyAlignment="1">
      <alignment horizontal="left" vertical="center" wrapText="1"/>
    </xf>
    <xf numFmtId="0" fontId="14" fillId="11" borderId="42"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26" xfId="0" applyFont="1" applyFill="1" applyBorder="1" applyAlignment="1">
      <alignment horizontal="left" vertical="center" wrapText="1"/>
    </xf>
    <xf numFmtId="0" fontId="8" fillId="11" borderId="34" xfId="0" applyFont="1" applyFill="1" applyBorder="1" applyAlignment="1">
      <alignment horizontal="left" vertical="center" wrapText="1"/>
    </xf>
    <xf numFmtId="0" fontId="8" fillId="11" borderId="23" xfId="0" applyFont="1" applyFill="1" applyBorder="1" applyAlignment="1">
      <alignment horizontal="left" vertical="center" wrapText="1"/>
    </xf>
    <xf numFmtId="0" fontId="8" fillId="11" borderId="30"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0" fillId="0" borderId="0" xfId="0" applyBorder="1"/>
    <xf numFmtId="0" fontId="13"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11" borderId="18" xfId="0" applyFont="1" applyFill="1" applyBorder="1" applyAlignment="1">
      <alignment horizontal="left" vertical="center" wrapText="1"/>
    </xf>
    <xf numFmtId="0" fontId="12" fillId="11" borderId="34" xfId="0" applyFont="1" applyFill="1" applyBorder="1" applyAlignment="1">
      <alignment horizontal="left" vertical="center" wrapText="1"/>
    </xf>
    <xf numFmtId="0" fontId="12" fillId="11" borderId="17" xfId="0" applyFont="1" applyFill="1" applyBorder="1" applyAlignment="1">
      <alignment horizontal="left" vertical="center" wrapText="1"/>
    </xf>
    <xf numFmtId="0" fontId="12" fillId="11" borderId="15" xfId="0" applyFont="1" applyFill="1" applyBorder="1" applyAlignment="1">
      <alignment horizontal="left" vertical="center" wrapText="1"/>
    </xf>
    <xf numFmtId="0" fontId="16" fillId="0" borderId="27" xfId="0"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Border="1" applyAlignment="1">
      <alignment vertical="center"/>
    </xf>
    <xf numFmtId="0" fontId="18" fillId="0" borderId="0" xfId="0" applyFont="1" applyFill="1" applyBorder="1" applyAlignment="1">
      <alignment vertical="center" wrapText="1"/>
    </xf>
    <xf numFmtId="49" fontId="20" fillId="0" borderId="1" xfId="4" applyNumberFormat="1" applyFont="1" applyFill="1" applyBorder="1" applyAlignment="1">
      <alignment horizontal="left" indent="10"/>
    </xf>
    <xf numFmtId="0" fontId="20" fillId="0" borderId="1" xfId="0" applyFont="1" applyFill="1" applyBorder="1" applyAlignment="1">
      <alignment horizontal="right"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2"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7" fillId="13" borderId="1" xfId="0" applyFont="1" applyFill="1" applyBorder="1" applyAlignment="1">
      <alignment vertical="center"/>
    </xf>
    <xf numFmtId="0" fontId="17" fillId="13" borderId="1" xfId="2" applyFont="1" applyFill="1" applyBorder="1" applyAlignment="1">
      <alignment vertical="center"/>
    </xf>
    <xf numFmtId="3" fontId="17" fillId="13" borderId="1" xfId="0" applyNumberFormat="1" applyFont="1" applyFill="1" applyBorder="1" applyAlignment="1">
      <alignment vertical="center"/>
    </xf>
    <xf numFmtId="0" fontId="17" fillId="0" borderId="1" xfId="0" applyFont="1" applyBorder="1" applyAlignment="1">
      <alignment vertical="center"/>
    </xf>
    <xf numFmtId="0" fontId="16" fillId="9" borderId="1" xfId="4" applyFont="1" applyFill="1" applyBorder="1" applyAlignment="1">
      <alignment horizontal="center" vertical="center" wrapText="1"/>
    </xf>
    <xf numFmtId="0" fontId="16" fillId="9" borderId="1" xfId="0" applyFont="1" applyFill="1" applyBorder="1" applyAlignment="1">
      <alignment wrapText="1"/>
    </xf>
    <xf numFmtId="166" fontId="16" fillId="9" borderId="1" xfId="0" applyNumberFormat="1" applyFont="1" applyFill="1" applyBorder="1" applyAlignment="1">
      <alignment horizontal="right" vertical="center"/>
    </xf>
    <xf numFmtId="166" fontId="17" fillId="9" borderId="1" xfId="2" applyNumberFormat="1" applyFont="1" applyFill="1" applyBorder="1" applyAlignment="1">
      <alignment horizontal="right" vertical="center"/>
    </xf>
    <xf numFmtId="0" fontId="17" fillId="0" borderId="1" xfId="4" applyFont="1" applyBorder="1" applyAlignment="1">
      <alignment horizontal="center" vertical="center" wrapText="1"/>
    </xf>
    <xf numFmtId="166" fontId="16" fillId="14" borderId="1" xfId="0" applyNumberFormat="1" applyFont="1" applyFill="1" applyBorder="1" applyAlignment="1">
      <alignment horizontal="right" vertical="center"/>
    </xf>
    <xf numFmtId="166" fontId="17" fillId="15" borderId="1" xfId="2" applyNumberFormat="1" applyFont="1" applyFill="1" applyBorder="1" applyAlignment="1">
      <alignment horizontal="right" vertical="center"/>
    </xf>
    <xf numFmtId="166" fontId="17" fillId="14" borderId="1" xfId="0" applyNumberFormat="1" applyFont="1" applyFill="1" applyBorder="1" applyAlignment="1">
      <alignment horizontal="right" vertical="center"/>
    </xf>
    <xf numFmtId="0" fontId="17" fillId="9" borderId="1" xfId="4" applyFont="1" applyFill="1" applyBorder="1" applyAlignment="1">
      <alignment horizontal="center" vertical="center" wrapText="1"/>
    </xf>
    <xf numFmtId="0" fontId="17" fillId="9" borderId="1" xfId="0" applyFont="1" applyFill="1" applyBorder="1" applyAlignment="1">
      <alignment horizontal="left" vertical="center" wrapText="1"/>
    </xf>
    <xf numFmtId="166" fontId="17" fillId="9" borderId="1" xfId="0" applyNumberFormat="1" applyFont="1" applyFill="1" applyBorder="1" applyAlignment="1">
      <alignment horizontal="right" vertical="center"/>
    </xf>
    <xf numFmtId="0" fontId="16" fillId="9" borderId="1" xfId="0" applyFont="1" applyFill="1" applyBorder="1" applyAlignment="1">
      <alignment horizontal="right" vertical="center" wrapText="1"/>
    </xf>
    <xf numFmtId="0" fontId="17" fillId="9" borderId="1" xfId="0" applyFont="1" applyFill="1" applyBorder="1" applyAlignment="1">
      <alignment vertical="center" wrapText="1"/>
    </xf>
    <xf numFmtId="168" fontId="16" fillId="9" borderId="1" xfId="0" applyNumberFormat="1" applyFont="1" applyFill="1" applyBorder="1" applyAlignment="1">
      <alignment horizontal="right" vertical="center"/>
    </xf>
    <xf numFmtId="168" fontId="17" fillId="9" borderId="1" xfId="2" applyNumberFormat="1" applyFont="1" applyFill="1" applyBorder="1" applyAlignment="1">
      <alignment horizontal="right" vertical="center"/>
    </xf>
    <xf numFmtId="168" fontId="16" fillId="16" borderId="1" xfId="0" applyNumberFormat="1" applyFont="1" applyFill="1" applyBorder="1" applyAlignment="1">
      <alignment horizontal="right" vertical="center"/>
    </xf>
    <xf numFmtId="168" fontId="17" fillId="16" borderId="1" xfId="2" applyNumberFormat="1" applyFont="1" applyFill="1" applyBorder="1" applyAlignment="1">
      <alignment horizontal="right" vertical="center"/>
    </xf>
    <xf numFmtId="166" fontId="16" fillId="16" borderId="1" xfId="0" applyNumberFormat="1" applyFont="1" applyFill="1" applyBorder="1" applyAlignment="1">
      <alignment horizontal="right" vertical="center"/>
    </xf>
    <xf numFmtId="0" fontId="17" fillId="0" borderId="1" xfId="4" applyFont="1" applyFill="1" applyBorder="1" applyAlignment="1">
      <alignment horizontal="center" vertical="center" wrapText="1"/>
    </xf>
    <xf numFmtId="166" fontId="17" fillId="0" borderId="1" xfId="0" applyNumberFormat="1" applyFont="1" applyFill="1" applyBorder="1" applyAlignment="1">
      <alignment horizontal="right" vertical="center"/>
    </xf>
    <xf numFmtId="166" fontId="16" fillId="0" borderId="1" xfId="0" applyNumberFormat="1" applyFont="1" applyFill="1" applyBorder="1" applyAlignment="1">
      <alignment horizontal="right" vertical="center"/>
    </xf>
    <xf numFmtId="3" fontId="17" fillId="0" borderId="1" xfId="0" applyNumberFormat="1" applyFont="1" applyFill="1" applyBorder="1" applyAlignment="1">
      <alignment horizontal="right" vertical="center"/>
    </xf>
    <xf numFmtId="3" fontId="16" fillId="9" borderId="1"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xf>
    <xf numFmtId="3" fontId="17" fillId="9" borderId="1" xfId="2" applyNumberFormat="1" applyFont="1" applyFill="1" applyBorder="1" applyAlignment="1">
      <alignment horizontal="right" vertical="center"/>
    </xf>
    <xf numFmtId="3" fontId="17" fillId="15" borderId="1" xfId="2" applyNumberFormat="1" applyFont="1" applyFill="1" applyBorder="1" applyAlignment="1">
      <alignment horizontal="right" vertical="center"/>
    </xf>
    <xf numFmtId="3" fontId="17" fillId="14" borderId="1" xfId="0" applyNumberFormat="1" applyFont="1" applyFill="1" applyBorder="1" applyAlignment="1">
      <alignment horizontal="right" vertical="center"/>
    </xf>
    <xf numFmtId="0" fontId="16" fillId="9" borderId="1" xfId="0" applyFont="1" applyFill="1" applyBorder="1" applyAlignment="1">
      <alignment horizontal="center" vertical="center" wrapText="1"/>
    </xf>
    <xf numFmtId="166" fontId="17" fillId="14" borderId="1" xfId="0" applyNumberFormat="1" applyFont="1" applyFill="1" applyBorder="1" applyAlignment="1">
      <alignment vertical="center"/>
    </xf>
    <xf numFmtId="166" fontId="17" fillId="15" borderId="1" xfId="2" applyNumberFormat="1" applyFont="1" applyFill="1" applyBorder="1" applyAlignment="1">
      <alignment vertical="center"/>
    </xf>
    <xf numFmtId="0" fontId="17" fillId="0" borderId="1" xfId="4" applyFont="1" applyBorder="1" applyAlignment="1">
      <alignment horizontal="center" vertical="top" wrapText="1"/>
    </xf>
    <xf numFmtId="166" fontId="17" fillId="14" borderId="1" xfId="0" applyNumberFormat="1" applyFont="1" applyFill="1" applyBorder="1" applyAlignment="1">
      <alignment vertical="top"/>
    </xf>
    <xf numFmtId="166" fontId="16" fillId="9" borderId="1" xfId="0" applyNumberFormat="1" applyFont="1" applyFill="1" applyBorder="1" applyAlignment="1">
      <alignment vertical="center"/>
    </xf>
    <xf numFmtId="166" fontId="16" fillId="14" borderId="1" xfId="0" applyNumberFormat="1" applyFont="1" applyFill="1" applyBorder="1" applyAlignment="1">
      <alignment vertical="center"/>
    </xf>
    <xf numFmtId="166" fontId="17" fillId="14" borderId="1" xfId="0" applyNumberFormat="1" applyFont="1" applyFill="1" applyBorder="1" applyAlignment="1">
      <alignment horizontal="center" vertical="center"/>
    </xf>
    <xf numFmtId="166" fontId="17" fillId="15" borderId="1" xfId="2" applyNumberFormat="1" applyFont="1" applyFill="1" applyBorder="1" applyAlignment="1">
      <alignment horizontal="center" vertical="center"/>
    </xf>
    <xf numFmtId="0" fontId="16" fillId="16" borderId="1" xfId="1" applyFont="1" applyFill="1" applyBorder="1" applyAlignment="1">
      <alignment horizontal="center"/>
    </xf>
    <xf numFmtId="0" fontId="16" fillId="16" borderId="1" xfId="1" applyFont="1" applyFill="1" applyBorder="1" applyAlignment="1">
      <alignment horizontal="left" vertical="center" wrapText="1"/>
    </xf>
    <xf numFmtId="164" fontId="16" fillId="16" borderId="1" xfId="1" applyNumberFormat="1" applyFont="1" applyFill="1" applyBorder="1" applyAlignment="1">
      <alignment horizontal="left" vertical="center" wrapText="1"/>
    </xf>
    <xf numFmtId="166" fontId="16" fillId="16" borderId="1" xfId="1" applyNumberFormat="1" applyFont="1" applyFill="1" applyBorder="1" applyAlignment="1">
      <alignment horizontal="right" vertical="center"/>
    </xf>
    <xf numFmtId="0" fontId="22" fillId="0" borderId="1" xfId="0" applyFont="1" applyBorder="1"/>
    <xf numFmtId="0" fontId="17" fillId="16" borderId="1" xfId="4" applyFont="1" applyFill="1" applyBorder="1" applyAlignment="1">
      <alignment horizontal="center" vertical="center" wrapText="1"/>
    </xf>
    <xf numFmtId="166" fontId="16" fillId="13" borderId="1" xfId="0" applyNumberFormat="1" applyFont="1" applyFill="1" applyBorder="1" applyAlignment="1">
      <alignment horizontal="right" vertical="center"/>
    </xf>
    <xf numFmtId="0" fontId="17" fillId="9" borderId="1" xfId="4" applyFont="1" applyFill="1" applyBorder="1" applyAlignment="1">
      <alignment horizontal="center" vertical="top" wrapText="1"/>
    </xf>
    <xf numFmtId="0" fontId="16" fillId="12" borderId="1" xfId="1" applyFont="1" applyFill="1" applyBorder="1" applyAlignment="1">
      <alignment horizontal="center"/>
    </xf>
    <xf numFmtId="0" fontId="16" fillId="17" borderId="1" xfId="1" applyFont="1" applyFill="1" applyBorder="1" applyAlignment="1">
      <alignment horizontal="left" vertical="center" wrapText="1"/>
    </xf>
    <xf numFmtId="164" fontId="16" fillId="12" borderId="1" xfId="1" applyNumberFormat="1" applyFont="1" applyFill="1" applyBorder="1" applyAlignment="1">
      <alignment horizontal="left" vertical="center" wrapText="1"/>
    </xf>
    <xf numFmtId="166" fontId="16" fillId="12" borderId="1" xfId="1" applyNumberFormat="1" applyFont="1" applyFill="1" applyBorder="1" applyAlignment="1">
      <alignment horizontal="right" vertical="center"/>
    </xf>
    <xf numFmtId="166" fontId="17" fillId="13" borderId="1" xfId="2" applyNumberFormat="1" applyFont="1" applyFill="1" applyBorder="1" applyAlignment="1">
      <alignment horizontal="right" vertical="center"/>
    </xf>
    <xf numFmtId="3" fontId="17" fillId="14" borderId="1" xfId="0" applyNumberFormat="1" applyFont="1" applyFill="1" applyBorder="1" applyAlignment="1">
      <alignment horizontal="left" vertical="center"/>
    </xf>
    <xf numFmtId="0" fontId="17" fillId="14" borderId="1" xfId="4" applyFont="1" applyFill="1" applyBorder="1" applyAlignment="1">
      <alignment horizontal="left" vertical="center" wrapText="1"/>
    </xf>
    <xf numFmtId="0" fontId="17" fillId="14" borderId="1" xfId="0" applyFont="1" applyFill="1" applyBorder="1" applyAlignment="1">
      <alignment vertical="center" wrapText="1"/>
    </xf>
    <xf numFmtId="166" fontId="16" fillId="9" borderId="1" xfId="2" applyNumberFormat="1" applyFont="1" applyFill="1" applyBorder="1" applyAlignment="1">
      <alignment horizontal="right" vertical="center"/>
    </xf>
    <xf numFmtId="166" fontId="16" fillId="16" borderId="1" xfId="2" applyNumberFormat="1" applyFont="1" applyFill="1" applyBorder="1" applyAlignment="1">
      <alignment horizontal="right" vertical="center"/>
    </xf>
    <xf numFmtId="166" fontId="17" fillId="18" borderId="1" xfId="0" applyNumberFormat="1" applyFont="1" applyFill="1" applyBorder="1" applyAlignment="1">
      <alignment horizontal="right" vertical="center"/>
    </xf>
    <xf numFmtId="166" fontId="17" fillId="18" borderId="1" xfId="2" applyNumberFormat="1" applyFont="1" applyFill="1" applyBorder="1" applyAlignment="1">
      <alignment horizontal="right" vertical="center"/>
    </xf>
    <xf numFmtId="0" fontId="17" fillId="0" borderId="1" xfId="4" applyFont="1" applyBorder="1" applyAlignment="1">
      <alignment horizontal="left" vertical="center" wrapText="1"/>
    </xf>
    <xf numFmtId="0" fontId="16" fillId="16" borderId="1" xfId="1" applyFont="1" applyFill="1" applyBorder="1" applyAlignment="1">
      <alignment horizontal="center" vertical="center" wrapText="1"/>
    </xf>
    <xf numFmtId="3" fontId="16" fillId="16" borderId="1" xfId="1" applyNumberFormat="1" applyFont="1" applyFill="1" applyBorder="1" applyAlignment="1">
      <alignment horizontal="right" vertical="center"/>
    </xf>
    <xf numFmtId="0" fontId="16" fillId="12" borderId="1" xfId="1" applyFont="1" applyFill="1" applyBorder="1" applyAlignment="1">
      <alignment horizontal="center" vertical="center" wrapText="1"/>
    </xf>
    <xf numFmtId="0" fontId="16" fillId="12" borderId="1" xfId="4" applyFont="1" applyFill="1" applyBorder="1" applyAlignment="1">
      <alignment horizontal="left" vertical="center" wrapText="1"/>
    </xf>
    <xf numFmtId="3" fontId="16" fillId="12" borderId="1" xfId="1" applyNumberFormat="1" applyFont="1" applyFill="1" applyBorder="1" applyAlignment="1">
      <alignment horizontal="right" vertical="center"/>
    </xf>
    <xf numFmtId="3" fontId="23" fillId="11" borderId="1" xfId="3" applyNumberFormat="1" applyFont="1" applyFill="1" applyBorder="1" applyAlignment="1">
      <alignment horizontal="center" vertical="center" wrapText="1"/>
    </xf>
    <xf numFmtId="3" fontId="23" fillId="11" borderId="1" xfId="3" applyNumberFormat="1" applyFont="1" applyFill="1" applyBorder="1" applyAlignment="1">
      <alignment horizontal="left" vertical="center" wrapText="1"/>
    </xf>
    <xf numFmtId="0" fontId="16" fillId="0" borderId="3" xfId="0" applyFont="1" applyFill="1" applyBorder="1" applyAlignment="1">
      <alignment vertical="center" wrapText="1"/>
    </xf>
    <xf numFmtId="0" fontId="17" fillId="0" borderId="4" xfId="0" applyFont="1" applyBorder="1" applyAlignment="1">
      <alignment vertical="center"/>
    </xf>
    <xf numFmtId="0" fontId="16" fillId="0" borderId="1" xfId="0" applyFont="1" applyFill="1" applyBorder="1" applyAlignment="1">
      <alignment vertical="center" wrapText="1"/>
    </xf>
    <xf numFmtId="49" fontId="16" fillId="0" borderId="1" xfId="4" applyNumberFormat="1" applyFont="1" applyFill="1" applyBorder="1" applyAlignment="1">
      <alignment horizontal="left" indent="10"/>
    </xf>
    <xf numFmtId="0" fontId="16" fillId="0" borderId="1" xfId="0" applyFont="1" applyFill="1" applyBorder="1" applyAlignment="1">
      <alignment horizontal="right" vertical="center"/>
    </xf>
    <xf numFmtId="0" fontId="24" fillId="0" borderId="1" xfId="0" applyFont="1" applyFill="1" applyBorder="1" applyAlignment="1">
      <alignment horizontal="left" vertical="center"/>
    </xf>
    <xf numFmtId="0" fontId="25" fillId="0" borderId="1" xfId="4" applyFont="1" applyFill="1" applyBorder="1" applyAlignment="1">
      <alignment horizontal="right"/>
    </xf>
    <xf numFmtId="0" fontId="25" fillId="0" borderId="1" xfId="4" applyFont="1" applyFill="1" applyBorder="1" applyAlignment="1">
      <alignment horizontal="center"/>
    </xf>
    <xf numFmtId="0" fontId="25" fillId="0" borderId="1" xfId="4" applyFont="1" applyFill="1" applyBorder="1" applyAlignment="1">
      <alignment horizontal="left"/>
    </xf>
    <xf numFmtId="0" fontId="16" fillId="16" borderId="1" xfId="0" applyFont="1" applyFill="1" applyBorder="1" applyAlignment="1">
      <alignment horizontal="right" vertical="center" wrapText="1"/>
    </xf>
    <xf numFmtId="0" fontId="16" fillId="17" borderId="1" xfId="1" applyFont="1" applyFill="1" applyBorder="1" applyAlignment="1">
      <alignment horizontal="center"/>
    </xf>
    <xf numFmtId="164" fontId="16" fillId="17" borderId="1" xfId="1" applyNumberFormat="1" applyFont="1" applyFill="1" applyBorder="1" applyAlignment="1">
      <alignment horizontal="left" vertical="center" wrapText="1"/>
    </xf>
    <xf numFmtId="0" fontId="16" fillId="17" borderId="1" xfId="1" applyFont="1" applyFill="1" applyBorder="1" applyAlignment="1">
      <alignment horizontal="center" vertical="center" wrapText="1"/>
    </xf>
    <xf numFmtId="0" fontId="16" fillId="12" borderId="1" xfId="1" applyFont="1" applyFill="1" applyBorder="1" applyAlignment="1">
      <alignment horizontal="left" vertical="center" wrapText="1"/>
    </xf>
    <xf numFmtId="0" fontId="17" fillId="0" borderId="1" xfId="0" applyFont="1" applyBorder="1"/>
    <xf numFmtId="0" fontId="16" fillId="17" borderId="2" xfId="4" applyFont="1" applyFill="1" applyBorder="1" applyAlignment="1">
      <alignment vertical="center" wrapText="1"/>
    </xf>
    <xf numFmtId="0" fontId="16" fillId="17" borderId="1" xfId="4" applyFont="1" applyFill="1" applyBorder="1" applyAlignment="1">
      <alignment vertical="center" wrapText="1"/>
    </xf>
    <xf numFmtId="0" fontId="26" fillId="0" borderId="1" xfId="0" applyFont="1" applyBorder="1" applyAlignment="1">
      <alignment vertical="center" wrapText="1"/>
    </xf>
    <xf numFmtId="0" fontId="1" fillId="0" borderId="1" xfId="0" applyFont="1" applyBorder="1" applyAlignment="1">
      <alignment horizontal="left" vertical="center" wrapText="1"/>
    </xf>
    <xf numFmtId="0" fontId="2" fillId="0" borderId="0" xfId="0" applyFont="1"/>
    <xf numFmtId="0" fontId="0" fillId="0" borderId="1" xfId="0" applyBorder="1"/>
    <xf numFmtId="0" fontId="33" fillId="0" borderId="1" xfId="0" applyFont="1" applyBorder="1" applyAlignment="1">
      <alignment wrapText="1"/>
    </xf>
    <xf numFmtId="0" fontId="36" fillId="0" borderId="1" xfId="0" applyFont="1" applyBorder="1" applyAlignment="1">
      <alignment wrapText="1"/>
    </xf>
    <xf numFmtId="0" fontId="30" fillId="0" borderId="1" xfId="0" applyFont="1" applyBorder="1" applyAlignment="1">
      <alignment vertical="center" wrapText="1"/>
    </xf>
    <xf numFmtId="0" fontId="30" fillId="0" borderId="1" xfId="0" applyFont="1" applyBorder="1" applyAlignment="1">
      <alignment wrapText="1"/>
    </xf>
    <xf numFmtId="0" fontId="38" fillId="0" borderId="1" xfId="0" applyFont="1" applyBorder="1" applyAlignment="1">
      <alignment wrapText="1"/>
    </xf>
    <xf numFmtId="0" fontId="39" fillId="0" borderId="1" xfId="0" applyFont="1" applyBorder="1" applyAlignment="1">
      <alignment wrapText="1"/>
    </xf>
    <xf numFmtId="167" fontId="2" fillId="10" borderId="1" xfId="5" applyNumberFormat="1" applyFont="1" applyFill="1" applyBorder="1"/>
    <xf numFmtId="167" fontId="0" fillId="10" borderId="1" xfId="5" applyNumberFormat="1" applyFont="1" applyFill="1" applyBorder="1"/>
    <xf numFmtId="167" fontId="0" fillId="0" borderId="1" xfId="5" applyNumberFormat="1" applyFont="1" applyBorder="1"/>
    <xf numFmtId="167" fontId="2" fillId="19" borderId="1" xfId="5" applyNumberFormat="1" applyFont="1" applyFill="1" applyBorder="1"/>
    <xf numFmtId="167" fontId="0" fillId="19" borderId="1" xfId="5" applyNumberFormat="1" applyFont="1" applyFill="1" applyBorder="1"/>
    <xf numFmtId="167" fontId="2" fillId="20" borderId="1" xfId="5" applyNumberFormat="1" applyFont="1" applyFill="1" applyBorder="1"/>
    <xf numFmtId="167" fontId="0" fillId="20" borderId="1" xfId="5" applyNumberFormat="1" applyFont="1" applyFill="1" applyBorder="1"/>
    <xf numFmtId="0" fontId="32" fillId="0" borderId="0" xfId="0" applyFont="1"/>
    <xf numFmtId="167" fontId="32" fillId="0" borderId="1" xfId="5" applyNumberFormat="1" applyFont="1" applyBorder="1"/>
    <xf numFmtId="167" fontId="30" fillId="0" borderId="1" xfId="5" applyNumberFormat="1" applyFont="1" applyBorder="1" applyAlignment="1">
      <alignment wrapText="1"/>
    </xf>
    <xf numFmtId="167" fontId="30" fillId="0" borderId="1" xfId="5" applyNumberFormat="1" applyFont="1" applyBorder="1"/>
    <xf numFmtId="167" fontId="30" fillId="19" borderId="1" xfId="5" applyNumberFormat="1" applyFont="1" applyFill="1" applyBorder="1"/>
    <xf numFmtId="0" fontId="17" fillId="14" borderId="1" xfId="0" applyFont="1" applyFill="1" applyBorder="1" applyAlignment="1">
      <alignment horizontal="left" vertical="center" wrapText="1"/>
    </xf>
    <xf numFmtId="0" fontId="9" fillId="8" borderId="7" xfId="0" applyFont="1" applyFill="1" applyBorder="1" applyAlignment="1">
      <alignment horizontal="center" wrapText="1"/>
    </xf>
    <xf numFmtId="0" fontId="22" fillId="0" borderId="1" xfId="2" applyFont="1" applyFill="1" applyBorder="1"/>
    <xf numFmtId="0" fontId="22" fillId="0" borderId="4" xfId="0" applyFont="1" applyBorder="1"/>
    <xf numFmtId="0" fontId="22" fillId="0" borderId="2" xfId="0" applyFont="1" applyBorder="1"/>
    <xf numFmtId="3" fontId="22" fillId="0" borderId="1" xfId="0" applyNumberFormat="1" applyFont="1" applyBorder="1"/>
    <xf numFmtId="164" fontId="22" fillId="0" borderId="1" xfId="5" applyFont="1" applyBorder="1"/>
    <xf numFmtId="0" fontId="22" fillId="0" borderId="0" xfId="0" applyFont="1" applyBorder="1"/>
    <xf numFmtId="0" fontId="22" fillId="0" borderId="0" xfId="2" applyFont="1" applyFill="1" applyBorder="1"/>
    <xf numFmtId="3" fontId="22" fillId="0" borderId="0" xfId="0" applyNumberFormat="1" applyFont="1" applyBorder="1"/>
    <xf numFmtId="164" fontId="22" fillId="0" borderId="0" xfId="5" applyFont="1" applyBorder="1"/>
    <xf numFmtId="3" fontId="23" fillId="11" borderId="1" xfId="3" applyNumberFormat="1" applyFont="1" applyFill="1" applyBorder="1" applyAlignment="1">
      <alignment horizontal="right" vertical="center"/>
    </xf>
    <xf numFmtId="0" fontId="20" fillId="0" borderId="0" xfId="0" applyFont="1" applyBorder="1"/>
    <xf numFmtId="164" fontId="17" fillId="14" borderId="1" xfId="5" applyFont="1" applyFill="1" applyBorder="1" applyAlignment="1">
      <alignment vertical="center" wrapText="1"/>
    </xf>
    <xf numFmtId="164" fontId="17" fillId="18" borderId="1" xfId="5" applyFont="1" applyFill="1" applyBorder="1" applyAlignment="1">
      <alignment vertical="center" wrapText="1"/>
    </xf>
    <xf numFmtId="164" fontId="16" fillId="16" borderId="1" xfId="5" applyFont="1" applyFill="1" applyBorder="1" applyAlignment="1">
      <alignment vertical="center" wrapText="1"/>
    </xf>
    <xf numFmtId="164" fontId="16" fillId="9" borderId="1" xfId="5" applyFont="1" applyFill="1" applyBorder="1" applyAlignment="1">
      <alignment vertical="center" wrapText="1"/>
    </xf>
    <xf numFmtId="164" fontId="17" fillId="14" borderId="1" xfId="5" applyFont="1" applyFill="1" applyBorder="1" applyAlignment="1">
      <alignment horizontal="left" vertical="center" wrapText="1"/>
    </xf>
    <xf numFmtId="164" fontId="16" fillId="14" borderId="1" xfId="5" applyFont="1" applyFill="1" applyBorder="1" applyAlignment="1">
      <alignment horizontal="left" vertical="center"/>
    </xf>
    <xf numFmtId="0" fontId="44" fillId="0" borderId="0" xfId="0" applyFont="1" applyBorder="1"/>
    <xf numFmtId="164" fontId="16" fillId="9" borderId="1" xfId="5" applyFont="1" applyFill="1" applyBorder="1"/>
    <xf numFmtId="167" fontId="21" fillId="0" borderId="1" xfId="5" applyNumberFormat="1" applyFont="1" applyBorder="1" applyAlignment="1">
      <alignment wrapText="1"/>
    </xf>
    <xf numFmtId="164" fontId="17" fillId="14" borderId="1" xfId="5" applyFont="1" applyFill="1" applyBorder="1"/>
    <xf numFmtId="0" fontId="45" fillId="0" borderId="1" xfId="0" applyFont="1" applyBorder="1" applyAlignment="1">
      <alignment wrapText="1"/>
    </xf>
    <xf numFmtId="0" fontId="45" fillId="0" borderId="1" xfId="4" applyFont="1" applyFill="1" applyBorder="1" applyAlignment="1">
      <alignment horizontal="left" vertical="center" wrapText="1"/>
    </xf>
    <xf numFmtId="0" fontId="46" fillId="0" borderId="1" xfId="0" applyFont="1" applyFill="1" applyBorder="1" applyAlignment="1">
      <alignment horizontal="left" vertical="top" wrapText="1"/>
    </xf>
    <xf numFmtId="0" fontId="46" fillId="0" borderId="1" xfId="0" applyFont="1" applyFill="1" applyBorder="1" applyAlignment="1">
      <alignment horizontal="left" vertical="center" wrapText="1"/>
    </xf>
    <xf numFmtId="3" fontId="16" fillId="9" borderId="1" xfId="5" applyNumberFormat="1" applyFont="1" applyFill="1" applyBorder="1"/>
    <xf numFmtId="0" fontId="22" fillId="14" borderId="1" xfId="0" applyFont="1" applyFill="1" applyBorder="1"/>
    <xf numFmtId="0" fontId="22" fillId="14" borderId="0" xfId="0" applyFont="1" applyFill="1" applyBorder="1"/>
    <xf numFmtId="0" fontId="20" fillId="0" borderId="1" xfId="0" applyFont="1" applyBorder="1"/>
    <xf numFmtId="0" fontId="20" fillId="0" borderId="1" xfId="1" applyFont="1" applyFill="1" applyBorder="1"/>
    <xf numFmtId="0" fontId="20" fillId="0" borderId="1" xfId="0" applyFont="1" applyFill="1" applyBorder="1"/>
    <xf numFmtId="0" fontId="20" fillId="0" borderId="0" xfId="0" applyFont="1" applyFill="1" applyBorder="1"/>
    <xf numFmtId="0" fontId="22" fillId="0" borderId="1" xfId="0" applyFont="1" applyBorder="1" applyAlignment="1">
      <alignment vertical="top"/>
    </xf>
    <xf numFmtId="0" fontId="22" fillId="0" borderId="0" xfId="0" applyFont="1" applyBorder="1" applyAlignment="1">
      <alignment vertical="top"/>
    </xf>
    <xf numFmtId="164" fontId="17" fillId="14" borderId="1" xfId="5" applyFont="1" applyFill="1" applyBorder="1" applyAlignment="1">
      <alignment vertical="top"/>
    </xf>
    <xf numFmtId="0" fontId="31" fillId="0" borderId="1" xfId="0" applyFont="1" applyFill="1" applyBorder="1" applyAlignment="1">
      <alignment vertical="center" wrapText="1"/>
    </xf>
    <xf numFmtId="3" fontId="20" fillId="0" borderId="1" xfId="0" applyNumberFormat="1" applyFont="1" applyBorder="1"/>
    <xf numFmtId="3" fontId="20" fillId="0" borderId="0" xfId="0" applyNumberFormat="1" applyFont="1" applyBorder="1"/>
    <xf numFmtId="0" fontId="20" fillId="0" borderId="1" xfId="0" applyFont="1" applyFill="1" applyBorder="1" applyAlignment="1">
      <alignment vertical="center"/>
    </xf>
    <xf numFmtId="0" fontId="20" fillId="0" borderId="0" xfId="0" applyFont="1" applyFill="1" applyBorder="1" applyAlignment="1">
      <alignment vertical="center"/>
    </xf>
    <xf numFmtId="0" fontId="22" fillId="0" borderId="1" xfId="0" applyFont="1" applyBorder="1" applyAlignment="1">
      <alignment vertical="center"/>
    </xf>
    <xf numFmtId="0" fontId="22" fillId="0" borderId="0" xfId="0" applyFont="1" applyBorder="1" applyAlignment="1">
      <alignment vertical="center"/>
    </xf>
    <xf numFmtId="164" fontId="16" fillId="9" borderId="1" xfId="5" applyFont="1" applyFill="1" applyBorder="1" applyAlignment="1">
      <alignment horizontal="left" vertical="center" wrapText="1"/>
    </xf>
    <xf numFmtId="167" fontId="21" fillId="0" borderId="1" xfId="5" applyNumberFormat="1" applyFont="1" applyBorder="1"/>
    <xf numFmtId="164" fontId="16" fillId="9" borderId="1" xfId="5" applyFont="1" applyFill="1" applyBorder="1" applyAlignment="1">
      <alignment horizontal="right" vertical="center" wrapText="1"/>
    </xf>
    <xf numFmtId="164" fontId="16" fillId="0" borderId="1" xfId="5" applyFont="1" applyFill="1" applyBorder="1" applyAlignment="1">
      <alignment horizontal="center" vertical="center"/>
    </xf>
    <xf numFmtId="165" fontId="20" fillId="0" borderId="1" xfId="5" applyNumberFormat="1" applyFont="1" applyFill="1" applyBorder="1" applyAlignment="1">
      <alignment horizontal="center" vertical="center"/>
    </xf>
    <xf numFmtId="3" fontId="17" fillId="0" borderId="35" xfId="0" applyNumberFormat="1" applyFont="1" applyBorder="1"/>
    <xf numFmtId="3" fontId="17" fillId="0" borderId="35" xfId="2" applyNumberFormat="1" applyFont="1" applyFill="1" applyBorder="1"/>
    <xf numFmtId="0" fontId="17" fillId="0" borderId="35" xfId="0" applyFont="1" applyBorder="1"/>
    <xf numFmtId="3" fontId="42" fillId="0" borderId="1" xfId="6" applyNumberFormat="1" applyFont="1" applyFill="1" applyBorder="1"/>
    <xf numFmtId="3" fontId="42" fillId="0" borderId="4" xfId="6" applyNumberFormat="1" applyFont="1" applyFill="1" applyBorder="1"/>
    <xf numFmtId="44" fontId="23" fillId="11" borderId="1" xfId="9" applyFont="1" applyFill="1" applyBorder="1" applyAlignment="1">
      <alignment horizontal="right" vertical="center"/>
    </xf>
    <xf numFmtId="0" fontId="20" fillId="0" borderId="4" xfId="1" applyFont="1" applyFill="1" applyBorder="1"/>
    <xf numFmtId="44" fontId="16" fillId="12" borderId="1" xfId="9" applyFont="1" applyFill="1" applyBorder="1" applyAlignment="1">
      <alignment horizontal="right" vertical="center"/>
    </xf>
    <xf numFmtId="44" fontId="16" fillId="17" borderId="1" xfId="9" applyFont="1" applyFill="1" applyBorder="1" applyAlignment="1">
      <alignment horizontal="right" vertical="center"/>
    </xf>
    <xf numFmtId="44" fontId="17" fillId="14" borderId="1" xfId="9" applyFont="1" applyFill="1" applyBorder="1" applyAlignment="1">
      <alignment horizontal="right" vertical="center"/>
    </xf>
    <xf numFmtId="44" fontId="17" fillId="15" borderId="1" xfId="9" applyFont="1" applyFill="1" applyBorder="1" applyAlignment="1">
      <alignment horizontal="right" vertical="center"/>
    </xf>
    <xf numFmtId="0" fontId="30" fillId="0" borderId="1" xfId="0" applyFont="1" applyBorder="1"/>
    <xf numFmtId="44" fontId="17" fillId="18" borderId="1" xfId="9" applyFont="1" applyFill="1" applyBorder="1" applyAlignment="1">
      <alignment horizontal="right" vertical="center"/>
    </xf>
    <xf numFmtId="0" fontId="20" fillId="0" borderId="4" xfId="0" applyFont="1" applyBorder="1"/>
    <xf numFmtId="164" fontId="16" fillId="17" borderId="1" xfId="5" applyFont="1" applyFill="1" applyBorder="1" applyAlignment="1">
      <alignment vertical="center" wrapText="1"/>
    </xf>
    <xf numFmtId="44" fontId="16" fillId="9" borderId="1" xfId="9" applyFont="1" applyFill="1" applyBorder="1" applyAlignment="1">
      <alignment horizontal="right" vertical="center"/>
    </xf>
    <xf numFmtId="0" fontId="22" fillId="14" borderId="4" xfId="0" applyFont="1" applyFill="1" applyBorder="1"/>
    <xf numFmtId="44" fontId="16" fillId="13" borderId="1" xfId="9" applyFont="1" applyFill="1" applyBorder="1" applyAlignment="1">
      <alignment horizontal="right" vertical="center"/>
    </xf>
    <xf numFmtId="44" fontId="17" fillId="13" borderId="1" xfId="9" applyFont="1" applyFill="1" applyBorder="1" applyAlignment="1">
      <alignment horizontal="right" vertical="center"/>
    </xf>
    <xf numFmtId="0" fontId="20" fillId="0" borderId="4" xfId="0" applyFont="1" applyFill="1" applyBorder="1"/>
    <xf numFmtId="44" fontId="17" fillId="9" borderId="1" xfId="9" applyFont="1" applyFill="1" applyBorder="1" applyAlignment="1">
      <alignment horizontal="right" vertical="center"/>
    </xf>
    <xf numFmtId="44" fontId="17" fillId="15" borderId="1" xfId="9" applyFont="1" applyFill="1" applyBorder="1" applyAlignment="1">
      <alignment horizontal="center" vertical="center"/>
    </xf>
    <xf numFmtId="44" fontId="17" fillId="14" borderId="1" xfId="9" applyFont="1" applyFill="1" applyBorder="1" applyAlignment="1">
      <alignment horizontal="center" vertical="center"/>
    </xf>
    <xf numFmtId="44" fontId="16" fillId="9" borderId="1" xfId="9" applyFont="1" applyFill="1" applyBorder="1" applyAlignment="1">
      <alignment vertical="center"/>
    </xf>
    <xf numFmtId="44" fontId="17" fillId="14" borderId="1" xfId="9" applyFont="1" applyFill="1" applyBorder="1" applyAlignment="1">
      <alignment vertical="center"/>
    </xf>
    <xf numFmtId="44" fontId="17" fillId="15" borderId="1" xfId="9" applyFont="1" applyFill="1" applyBorder="1" applyAlignment="1">
      <alignment vertical="center"/>
    </xf>
    <xf numFmtId="44" fontId="17" fillId="13" borderId="1" xfId="9" applyFont="1" applyFill="1" applyBorder="1" applyAlignment="1">
      <alignment vertical="center"/>
    </xf>
    <xf numFmtId="44" fontId="16" fillId="14" borderId="1" xfId="9" applyFont="1" applyFill="1" applyBorder="1" applyAlignment="1">
      <alignment vertical="center"/>
    </xf>
    <xf numFmtId="0" fontId="22" fillId="0" borderId="4" xfId="0" applyFont="1" applyBorder="1" applyAlignment="1">
      <alignment vertical="top"/>
    </xf>
    <xf numFmtId="44" fontId="17" fillId="14" borderId="1" xfId="9" applyFont="1" applyFill="1" applyBorder="1" applyAlignment="1">
      <alignment vertical="top"/>
    </xf>
    <xf numFmtId="0" fontId="35" fillId="0" borderId="1" xfId="0" applyFont="1" applyFill="1" applyBorder="1" applyAlignment="1">
      <alignment horizontal="left" vertical="top" wrapText="1"/>
    </xf>
    <xf numFmtId="0" fontId="35" fillId="0" borderId="1" xfId="0" applyFont="1" applyFill="1" applyBorder="1" applyAlignment="1">
      <alignment horizontal="left" vertical="center" wrapText="1"/>
    </xf>
    <xf numFmtId="3" fontId="20" fillId="0" borderId="1" xfId="0" applyNumberFormat="1" applyFont="1" applyFill="1" applyBorder="1"/>
    <xf numFmtId="3" fontId="20" fillId="0" borderId="4" xfId="0" applyNumberFormat="1" applyFont="1" applyFill="1" applyBorder="1"/>
    <xf numFmtId="0" fontId="22" fillId="0" borderId="1" xfId="0" applyFont="1" applyFill="1" applyBorder="1"/>
    <xf numFmtId="0" fontId="22" fillId="0" borderId="4" xfId="0" applyFont="1" applyFill="1" applyBorder="1"/>
    <xf numFmtId="44" fontId="17" fillId="0" borderId="1" xfId="9" applyFont="1" applyFill="1" applyBorder="1" applyAlignment="1">
      <alignment horizontal="right" vertical="center"/>
    </xf>
    <xf numFmtId="0" fontId="22" fillId="0" borderId="1" xfId="0" applyFont="1" applyFill="1" applyBorder="1" applyAlignment="1">
      <alignment vertical="center"/>
    </xf>
    <xf numFmtId="0" fontId="22" fillId="0" borderId="4" xfId="0" applyFont="1" applyFill="1" applyBorder="1" applyAlignment="1">
      <alignment vertical="center"/>
    </xf>
    <xf numFmtId="0" fontId="20" fillId="0" borderId="1" xfId="0" applyFont="1" applyFill="1" applyBorder="1" applyAlignment="1">
      <alignment horizontal="right"/>
    </xf>
    <xf numFmtId="0" fontId="20" fillId="0" borderId="4" xfId="0" applyFont="1" applyFill="1" applyBorder="1" applyAlignment="1">
      <alignment horizontal="right"/>
    </xf>
    <xf numFmtId="44" fontId="16" fillId="16" borderId="1" xfId="9" applyFont="1" applyFill="1" applyBorder="1" applyAlignment="1">
      <alignment horizontal="right" vertical="center"/>
    </xf>
    <xf numFmtId="44" fontId="17" fillId="16" borderId="1" xfId="9" applyFont="1" applyFill="1" applyBorder="1" applyAlignment="1">
      <alignment horizontal="right" vertical="center"/>
    </xf>
    <xf numFmtId="164" fontId="16" fillId="16" borderId="1" xfId="5" applyFont="1" applyFill="1" applyBorder="1"/>
    <xf numFmtId="0" fontId="22" fillId="0" borderId="1" xfId="0" applyFont="1" applyBorder="1" applyAlignment="1">
      <alignment horizontal="right" vertical="center"/>
    </xf>
    <xf numFmtId="0" fontId="22" fillId="0" borderId="4" xfId="0" applyFont="1" applyBorder="1" applyAlignment="1">
      <alignment horizontal="right" vertical="center"/>
    </xf>
    <xf numFmtId="0" fontId="22" fillId="0" borderId="4" xfId="0" applyFont="1" applyBorder="1" applyAlignment="1">
      <alignment vertical="center"/>
    </xf>
    <xf numFmtId="44" fontId="16" fillId="14" borderId="1" xfId="9" applyFont="1" applyFill="1" applyBorder="1" applyAlignment="1">
      <alignment horizontal="right" vertical="center"/>
    </xf>
    <xf numFmtId="0" fontId="20" fillId="0" borderId="4" xfId="0" applyFont="1" applyFill="1" applyBorder="1" applyAlignment="1">
      <alignment vertical="center"/>
    </xf>
    <xf numFmtId="44" fontId="17" fillId="0" borderId="1" xfId="9" applyFont="1" applyBorder="1" applyAlignment="1">
      <alignment vertical="center"/>
    </xf>
    <xf numFmtId="0" fontId="16" fillId="0" borderId="1" xfId="0" applyFont="1" applyBorder="1"/>
    <xf numFmtId="0" fontId="16" fillId="0" borderId="4" xfId="0" applyFont="1" applyBorder="1"/>
    <xf numFmtId="0" fontId="17" fillId="0" borderId="4" xfId="0" applyFont="1" applyBorder="1"/>
    <xf numFmtId="165" fontId="16" fillId="0" borderId="1" xfId="5" applyNumberFormat="1" applyFont="1" applyFill="1" applyBorder="1" applyAlignment="1">
      <alignment horizontal="center" vertical="center"/>
    </xf>
    <xf numFmtId="0" fontId="48" fillId="9" borderId="1" xfId="0" applyFont="1" applyFill="1" applyBorder="1" applyAlignment="1">
      <alignment vertical="center" wrapText="1"/>
    </xf>
    <xf numFmtId="167" fontId="45" fillId="0" borderId="1" xfId="5" applyNumberFormat="1" applyFont="1" applyBorder="1" applyAlignment="1">
      <alignment wrapText="1"/>
    </xf>
    <xf numFmtId="0" fontId="45" fillId="0" borderId="1" xfId="0" applyFont="1" applyFill="1" applyBorder="1" applyAlignment="1">
      <alignment horizontal="left" vertical="top" wrapText="1"/>
    </xf>
    <xf numFmtId="0" fontId="45" fillId="0" borderId="1" xfId="0" applyFont="1" applyFill="1" applyBorder="1" applyAlignment="1">
      <alignment horizontal="left" vertical="center" wrapText="1"/>
    </xf>
    <xf numFmtId="0" fontId="48" fillId="0" borderId="1" xfId="4" applyFont="1" applyFill="1" applyBorder="1" applyAlignment="1">
      <alignment horizontal="center" vertical="center" wrapText="1"/>
    </xf>
    <xf numFmtId="164" fontId="48" fillId="14" borderId="1" xfId="5" applyFont="1" applyFill="1" applyBorder="1" applyAlignment="1">
      <alignment vertical="top"/>
    </xf>
    <xf numFmtId="0" fontId="48" fillId="0" borderId="1" xfId="4" applyFont="1" applyBorder="1" applyAlignment="1">
      <alignment horizontal="center" vertical="top" wrapText="1"/>
    </xf>
    <xf numFmtId="0" fontId="45" fillId="0" borderId="1" xfId="0" applyFont="1" applyFill="1" applyBorder="1" applyAlignment="1">
      <alignment vertical="center" wrapText="1"/>
    </xf>
    <xf numFmtId="0" fontId="48" fillId="0" borderId="1" xfId="4" applyFont="1" applyBorder="1" applyAlignment="1">
      <alignment horizontal="center" vertical="center" wrapText="1"/>
    </xf>
    <xf numFmtId="0" fontId="48" fillId="14" borderId="1" xfId="0" applyFont="1" applyFill="1" applyBorder="1" applyAlignment="1">
      <alignment horizontal="left" vertical="center" wrapText="1"/>
    </xf>
    <xf numFmtId="44" fontId="17" fillId="0" borderId="35" xfId="9" applyFont="1" applyBorder="1"/>
    <xf numFmtId="44" fontId="17" fillId="0" borderId="35" xfId="9" applyFont="1" applyFill="1" applyBorder="1"/>
    <xf numFmtId="0" fontId="48" fillId="9" borderId="1" xfId="0" applyFont="1" applyFill="1" applyBorder="1" applyAlignment="1">
      <alignment horizontal="left" vertical="center" wrapText="1"/>
    </xf>
    <xf numFmtId="0" fontId="9" fillId="8" borderId="6" xfId="0" applyFont="1" applyFill="1" applyBorder="1" applyAlignment="1">
      <alignment horizontal="center" vertical="top" wrapText="1"/>
    </xf>
    <xf numFmtId="0" fontId="9" fillId="8" borderId="27" xfId="0" applyFont="1" applyFill="1" applyBorder="1" applyAlignment="1">
      <alignment horizontal="justify" vertical="top" wrapText="1"/>
    </xf>
    <xf numFmtId="0" fontId="8" fillId="0" borderId="43" xfId="0" applyFont="1" applyBorder="1" applyAlignment="1">
      <alignment horizontal="left" vertical="center" wrapText="1"/>
    </xf>
    <xf numFmtId="0" fontId="8" fillId="0" borderId="2" xfId="0" applyFont="1" applyBorder="1" applyAlignment="1">
      <alignment horizontal="left" vertical="center" wrapText="1"/>
    </xf>
    <xf numFmtId="0" fontId="8" fillId="0" borderId="25" xfId="0" applyFont="1" applyBorder="1" applyAlignment="1">
      <alignment horizontal="left" vertical="center" wrapText="1"/>
    </xf>
    <xf numFmtId="0" fontId="14" fillId="0" borderId="43" xfId="0" applyFont="1" applyBorder="1" applyAlignment="1">
      <alignment horizontal="left" vertical="center" wrapText="1"/>
    </xf>
    <xf numFmtId="0" fontId="14" fillId="0" borderId="25" xfId="0" applyFont="1" applyBorder="1" applyAlignment="1">
      <alignment horizontal="left" vertical="center" wrapText="1"/>
    </xf>
    <xf numFmtId="0" fontId="14" fillId="11" borderId="2" xfId="0" applyFont="1" applyFill="1" applyBorder="1" applyAlignment="1">
      <alignment horizontal="left" vertical="center" wrapText="1"/>
    </xf>
    <xf numFmtId="0" fontId="14" fillId="11" borderId="2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11"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9" fillId="8" borderId="27" xfId="0" applyFont="1" applyFill="1" applyBorder="1" applyAlignment="1">
      <alignment horizontal="center" vertical="center" wrapText="1"/>
    </xf>
    <xf numFmtId="0" fontId="9" fillId="8" borderId="27" xfId="0" applyFont="1" applyFill="1" applyBorder="1" applyAlignment="1">
      <alignment horizontal="center" wrapText="1"/>
    </xf>
    <xf numFmtId="0" fontId="9" fillId="8" borderId="27" xfId="0" applyFont="1" applyFill="1" applyBorder="1" applyAlignment="1">
      <alignment horizontal="center" vertical="top" wrapText="1"/>
    </xf>
    <xf numFmtId="0" fontId="14" fillId="11" borderId="43" xfId="0" applyFont="1" applyFill="1" applyBorder="1" applyAlignment="1">
      <alignment vertical="center" wrapText="1"/>
    </xf>
    <xf numFmtId="0" fontId="28" fillId="19" borderId="1" xfId="0" applyFont="1" applyFill="1" applyBorder="1" applyAlignment="1">
      <alignment horizontal="center" vertical="center"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49" fillId="0" borderId="0" xfId="0" applyFont="1" applyAlignment="1">
      <alignment horizontal="center" vertical="center"/>
    </xf>
    <xf numFmtId="0" fontId="27" fillId="0" borderId="4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40" xfId="0" applyBorder="1" applyAlignment="1">
      <alignment horizontal="center"/>
    </xf>
    <xf numFmtId="0" fontId="0" fillId="0" borderId="0" xfId="0" applyAlignment="1">
      <alignment horizontal="center"/>
    </xf>
    <xf numFmtId="0" fontId="27" fillId="0" borderId="40" xfId="0" applyFont="1" applyBorder="1" applyAlignment="1">
      <alignment horizontal="center" wrapText="1"/>
    </xf>
    <xf numFmtId="0" fontId="27" fillId="0" borderId="0" xfId="0" applyFont="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0" fillId="0" borderId="1" xfId="4" applyFont="1" applyFill="1" applyBorder="1" applyAlignment="1">
      <alignment horizont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7" fillId="13" borderId="1" xfId="0" applyFont="1" applyFill="1" applyBorder="1" applyAlignment="1">
      <alignment horizontal="left" vertical="top" wrapText="1"/>
    </xf>
    <xf numFmtId="0" fontId="16" fillId="18" borderId="1" xfId="4" applyFont="1" applyFill="1" applyBorder="1" applyAlignment="1">
      <alignment horizontal="left" vertical="center" wrapText="1"/>
    </xf>
    <xf numFmtId="0" fontId="16" fillId="13" borderId="1" xfId="0" applyFont="1" applyFill="1" applyBorder="1" applyAlignment="1">
      <alignment horizontal="left" vertical="center" wrapText="1"/>
    </xf>
    <xf numFmtId="0" fontId="17" fillId="14" borderId="1" xfId="0" applyFont="1" applyFill="1" applyBorder="1" applyAlignment="1">
      <alignment horizontal="left" vertical="top" wrapText="1"/>
    </xf>
    <xf numFmtId="0" fontId="30" fillId="0"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17" fillId="14"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16" fillId="16" borderId="1" xfId="0" applyFont="1" applyFill="1" applyBorder="1" applyAlignment="1">
      <alignment horizontal="center" vertical="center" wrapText="1"/>
    </xf>
    <xf numFmtId="0" fontId="30" fillId="0" borderId="1" xfId="0" applyFont="1" applyBorder="1" applyAlignment="1">
      <alignment horizontal="center" wrapText="1"/>
    </xf>
    <xf numFmtId="0" fontId="30" fillId="0" borderId="1" xfId="0" applyFont="1" applyFill="1" applyBorder="1" applyAlignment="1">
      <alignment horizontal="center" wrapText="1"/>
    </xf>
    <xf numFmtId="0" fontId="16" fillId="16" borderId="1" xfId="4" applyFont="1" applyFill="1" applyBorder="1" applyAlignment="1">
      <alignment horizontal="left" vertical="center" wrapText="1"/>
    </xf>
    <xf numFmtId="0" fontId="16" fillId="9" borderId="1" xfId="4" applyFont="1" applyFill="1" applyBorder="1" applyAlignment="1">
      <alignment horizontal="left" vertical="center" wrapText="1"/>
    </xf>
    <xf numFmtId="0" fontId="16" fillId="17" borderId="1" xfId="4" applyFont="1" applyFill="1" applyBorder="1" applyAlignment="1">
      <alignment horizontal="left" vertical="center" wrapText="1"/>
    </xf>
    <xf numFmtId="0" fontId="47" fillId="0" borderId="3" xfId="0" applyFont="1" applyBorder="1" applyAlignment="1">
      <alignment horizontal="center" wrapText="1"/>
    </xf>
    <xf numFmtId="0" fontId="47" fillId="0" borderId="4" xfId="0" applyFont="1" applyBorder="1" applyAlignment="1">
      <alignment horizontal="center" wrapText="1"/>
    </xf>
    <xf numFmtId="0" fontId="16" fillId="0" borderId="1" xfId="4" applyFont="1" applyFill="1" applyBorder="1" applyAlignment="1">
      <alignment horizontal="center"/>
    </xf>
    <xf numFmtId="0" fontId="48" fillId="14" borderId="1" xfId="0" applyFont="1" applyFill="1" applyBorder="1" applyAlignment="1">
      <alignment horizontal="center" vertical="center" wrapText="1"/>
    </xf>
    <xf numFmtId="0" fontId="48" fillId="13" borderId="1" xfId="0" applyFont="1" applyFill="1" applyBorder="1" applyAlignment="1">
      <alignment horizontal="left" vertical="top" wrapText="1"/>
    </xf>
    <xf numFmtId="0" fontId="48" fillId="14" borderId="1" xfId="0" applyFont="1" applyFill="1" applyBorder="1" applyAlignment="1">
      <alignment horizontal="left" vertical="center" wrapText="1"/>
    </xf>
    <xf numFmtId="0" fontId="16" fillId="22" borderId="1" xfId="4" applyFont="1" applyFill="1" applyBorder="1" applyAlignment="1">
      <alignment horizontal="center"/>
    </xf>
    <xf numFmtId="0" fontId="16" fillId="0" borderId="4" xfId="0" applyFont="1" applyFill="1" applyBorder="1" applyAlignment="1">
      <alignment horizontal="left" vertical="center" wrapText="1"/>
    </xf>
    <xf numFmtId="0" fontId="9" fillId="8" borderId="6" xfId="0" applyFont="1" applyFill="1" applyBorder="1" applyAlignment="1">
      <alignment horizontal="center" wrapText="1"/>
    </xf>
    <xf numFmtId="0" fontId="9" fillId="8" borderId="7" xfId="0" applyFont="1" applyFill="1" applyBorder="1" applyAlignment="1">
      <alignment horizontal="center" wrapText="1"/>
    </xf>
    <xf numFmtId="0" fontId="9" fillId="8" borderId="8" xfId="0" applyFont="1" applyFill="1" applyBorder="1" applyAlignment="1">
      <alignment horizontal="center" wrapText="1"/>
    </xf>
    <xf numFmtId="0" fontId="10" fillId="9" borderId="6"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13" xfId="0" applyFont="1" applyBorder="1" applyAlignment="1">
      <alignment horizontal="left" vertical="center" wrapText="1"/>
    </xf>
    <xf numFmtId="0" fontId="10" fillId="9" borderId="22"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3" fillId="8" borderId="44"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11" fillId="0" borderId="22" xfId="0" applyFont="1" applyBorder="1" applyAlignment="1">
      <alignment horizontal="left" vertical="center" wrapText="1"/>
    </xf>
    <xf numFmtId="0" fontId="9" fillId="8" borderId="20" xfId="0" applyFont="1" applyFill="1" applyBorder="1" applyAlignment="1">
      <alignment horizontal="center" wrapText="1"/>
    </xf>
    <xf numFmtId="0" fontId="9" fillId="8" borderId="21" xfId="0" applyFont="1" applyFill="1" applyBorder="1" applyAlignment="1">
      <alignment horizontal="center" wrapText="1"/>
    </xf>
    <xf numFmtId="0" fontId="9" fillId="8" borderId="11" xfId="0" applyFont="1" applyFill="1" applyBorder="1" applyAlignment="1">
      <alignment horizontal="center" wrapText="1"/>
    </xf>
    <xf numFmtId="0" fontId="9" fillId="8" borderId="12" xfId="0" applyFont="1" applyFill="1" applyBorder="1" applyAlignment="1">
      <alignment horizontal="center" wrapText="1"/>
    </xf>
    <xf numFmtId="0" fontId="9" fillId="8" borderId="22" xfId="0" applyFont="1" applyFill="1" applyBorder="1" applyAlignment="1">
      <alignment horizontal="center" wrapText="1"/>
    </xf>
    <xf numFmtId="0" fontId="9" fillId="8" borderId="13" xfId="0" applyFont="1" applyFill="1" applyBorder="1" applyAlignment="1">
      <alignment horizontal="center" wrapText="1"/>
    </xf>
    <xf numFmtId="0" fontId="2" fillId="0" borderId="1" xfId="0" applyFont="1" applyBorder="1" applyAlignment="1">
      <alignment horizontal="center"/>
    </xf>
    <xf numFmtId="0" fontId="28" fillId="0" borderId="1" xfId="0" applyFont="1" applyBorder="1" applyAlignment="1">
      <alignment horizontal="center"/>
    </xf>
    <xf numFmtId="167" fontId="28" fillId="0" borderId="1" xfId="5" applyNumberFormat="1" applyFont="1" applyBorder="1" applyAlignment="1">
      <alignment horizontal="center"/>
    </xf>
    <xf numFmtId="0" fontId="29" fillId="0" borderId="1" xfId="0" applyFont="1" applyBorder="1" applyAlignment="1">
      <alignment horizontal="center" wrapText="1"/>
    </xf>
    <xf numFmtId="164" fontId="0" fillId="0" borderId="1" xfId="5" applyNumberFormat="1" applyFont="1" applyBorder="1"/>
    <xf numFmtId="0" fontId="28" fillId="19" borderId="1" xfId="0" applyFont="1" applyFill="1" applyBorder="1" applyAlignment="1">
      <alignment horizontal="center" wrapText="1"/>
    </xf>
    <xf numFmtId="164" fontId="2" fillId="19" borderId="1" xfId="5" applyNumberFormat="1" applyFont="1" applyFill="1" applyBorder="1"/>
    <xf numFmtId="0" fontId="29" fillId="0" borderId="1" xfId="0" applyFont="1" applyBorder="1" applyAlignment="1">
      <alignment horizontal="center" vertical="center" wrapText="1"/>
    </xf>
    <xf numFmtId="0" fontId="32" fillId="0" borderId="1" xfId="0" applyFont="1" applyBorder="1"/>
    <xf numFmtId="167" fontId="34" fillId="0" borderId="1" xfId="5" applyNumberFormat="1" applyFont="1" applyBorder="1" applyAlignment="1">
      <alignment wrapText="1"/>
    </xf>
    <xf numFmtId="167" fontId="30" fillId="19" borderId="1" xfId="5" applyNumberFormat="1" applyFont="1" applyFill="1" applyBorder="1" applyAlignment="1">
      <alignment wrapText="1"/>
    </xf>
    <xf numFmtId="0" fontId="29" fillId="0" borderId="1" xfId="0" applyFont="1" applyBorder="1" applyAlignment="1">
      <alignment vertical="center" wrapText="1"/>
    </xf>
    <xf numFmtId="0" fontId="30" fillId="19" borderId="1" xfId="0" applyFont="1" applyFill="1" applyBorder="1" applyAlignment="1">
      <alignment horizontal="center" vertical="center" wrapText="1"/>
    </xf>
    <xf numFmtId="0" fontId="29" fillId="0" borderId="1" xfId="0" applyFont="1" applyBorder="1" applyAlignment="1">
      <alignment wrapText="1"/>
    </xf>
    <xf numFmtId="0" fontId="37" fillId="0" borderId="1" xfId="0" applyFont="1" applyBorder="1" applyAlignment="1">
      <alignment wrapText="1"/>
    </xf>
    <xf numFmtId="0" fontId="28" fillId="19" borderId="1" xfId="0" applyFont="1" applyFill="1" applyBorder="1" applyAlignment="1">
      <alignment horizontal="center"/>
    </xf>
    <xf numFmtId="0" fontId="29" fillId="20" borderId="1" xfId="0" applyFont="1" applyFill="1" applyBorder="1" applyAlignment="1">
      <alignment horizontal="center"/>
    </xf>
    <xf numFmtId="167" fontId="40" fillId="20" borderId="1" xfId="5" applyNumberFormat="1" applyFont="1" applyFill="1" applyBorder="1" applyAlignment="1">
      <alignment wrapText="1"/>
    </xf>
    <xf numFmtId="164" fontId="2" fillId="20" borderId="1" xfId="5" applyNumberFormat="1" applyFont="1" applyFill="1" applyBorder="1"/>
    <xf numFmtId="0" fontId="41" fillId="0" borderId="1" xfId="0" applyFont="1" applyBorder="1"/>
    <xf numFmtId="0" fontId="40" fillId="10" borderId="1" xfId="0" applyFont="1" applyFill="1" applyBorder="1" applyAlignment="1">
      <alignment horizontal="center" wrapText="1"/>
    </xf>
    <xf numFmtId="167" fontId="40" fillId="10" borderId="1" xfId="5" applyNumberFormat="1" applyFont="1" applyFill="1" applyBorder="1" applyAlignment="1">
      <alignment wrapText="1"/>
    </xf>
    <xf numFmtId="164" fontId="2" fillId="10" borderId="1" xfId="5" applyNumberFormat="1" applyFont="1" applyFill="1" applyBorder="1"/>
    <xf numFmtId="0" fontId="40" fillId="12" borderId="1" xfId="0" applyFont="1" applyFill="1" applyBorder="1" applyAlignment="1">
      <alignment horizontal="center"/>
    </xf>
    <xf numFmtId="167" fontId="28" fillId="12" borderId="1" xfId="5" applyNumberFormat="1" applyFont="1" applyFill="1" applyBorder="1" applyAlignment="1">
      <alignment wrapText="1"/>
    </xf>
    <xf numFmtId="167" fontId="0" fillId="12" borderId="1" xfId="5" applyNumberFormat="1" applyFont="1" applyFill="1" applyBorder="1"/>
    <xf numFmtId="167" fontId="2" fillId="12" borderId="1" xfId="5" applyNumberFormat="1" applyFont="1" applyFill="1" applyBorder="1"/>
    <xf numFmtId="164" fontId="2" fillId="12" borderId="1" xfId="5" applyNumberFormat="1" applyFont="1" applyFill="1" applyBorder="1"/>
  </cellXfs>
  <cellStyles count="10">
    <cellStyle name="Accent1" xfId="6" builtinId="29"/>
    <cellStyle name="Accent4" xfId="1" builtinId="41"/>
    <cellStyle name="Accent5" xfId="2" builtinId="45"/>
    <cellStyle name="Accent6" xfId="3" builtinId="49"/>
    <cellStyle name="Comma 2" xfId="7" xr:uid="{00000000-0005-0000-0000-000004000000}"/>
    <cellStyle name="Milliers 2" xfId="5" xr:uid="{00000000-0005-0000-0000-000005000000}"/>
    <cellStyle name="Milliers 3" xfId="8" xr:uid="{00000000-0005-0000-0000-000006000000}"/>
    <cellStyle name="Monétaire 2" xfId="9" xr:uid="{00000000-0005-0000-0000-000007000000}"/>
    <cellStyle name="Normal" xfId="0" builtinId="0"/>
    <cellStyle name="Normal 2" xfId="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1666875</xdr:colOff>
      <xdr:row>0</xdr:row>
      <xdr:rowOff>489585</xdr:rowOff>
    </xdr:to>
    <xdr:pic>
      <xdr:nvPicPr>
        <xdr:cNvPr id="2" name="Image 1" descr="PADEM_Logo_BI">
          <a:extLst>
            <a:ext uri="{FF2B5EF4-FFF2-40B4-BE49-F238E27FC236}">
              <a16:creationId xmlns:a16="http://schemas.microsoft.com/office/drawing/2014/main" id="{92EA5662-F003-4898-B022-177B943765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7625"/>
          <a:ext cx="1524000" cy="441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
  <sheetViews>
    <sheetView tabSelected="1" workbookViewId="0">
      <selection activeCell="A4" sqref="A4"/>
    </sheetView>
  </sheetViews>
  <sheetFormatPr baseColWidth="10" defaultRowHeight="15" x14ac:dyDescent="0.25"/>
  <cols>
    <col min="1" max="1" width="98.85546875" customWidth="1"/>
    <col min="2" max="4" width="3.85546875" customWidth="1"/>
    <col min="5" max="13" width="4.42578125" customWidth="1"/>
  </cols>
  <sheetData>
    <row r="1" spans="1:13" ht="42" customHeight="1" x14ac:dyDescent="0.25">
      <c r="A1" s="397" t="s">
        <v>298</v>
      </c>
      <c r="B1" s="397"/>
      <c r="C1" s="397"/>
      <c r="D1" s="397"/>
      <c r="E1" s="397"/>
      <c r="F1" s="397"/>
      <c r="G1" s="397"/>
      <c r="H1" s="397"/>
      <c r="I1" s="397"/>
      <c r="J1" s="397"/>
      <c r="K1" s="397"/>
      <c r="L1" s="397"/>
      <c r="M1" s="397"/>
    </row>
  </sheetData>
  <mergeCells count="1">
    <mergeCell ref="A1:M1"/>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5"/>
  <sheetViews>
    <sheetView zoomScale="60" zoomScaleNormal="60" workbookViewId="0">
      <selection activeCell="E25" sqref="E25"/>
    </sheetView>
  </sheetViews>
  <sheetFormatPr baseColWidth="10" defaultRowHeight="15" x14ac:dyDescent="0.25"/>
  <cols>
    <col min="1" max="2" width="11.42578125" customWidth="1"/>
    <col min="3" max="3" width="59.42578125" customWidth="1"/>
    <col min="4" max="4" width="71.42578125" customWidth="1"/>
    <col min="5" max="5" width="38" customWidth="1"/>
    <col min="6" max="6" width="42" customWidth="1"/>
  </cols>
  <sheetData>
    <row r="2" spans="3:9" ht="37.5" customHeight="1" x14ac:dyDescent="0.25">
      <c r="C2" s="417" t="s">
        <v>266</v>
      </c>
      <c r="D2" s="418"/>
      <c r="E2" s="418"/>
      <c r="F2" s="419"/>
    </row>
    <row r="3" spans="3:9" x14ac:dyDescent="0.25">
      <c r="C3" s="1" t="s">
        <v>0</v>
      </c>
      <c r="D3" s="1" t="s">
        <v>1</v>
      </c>
      <c r="E3" s="1" t="s">
        <v>2</v>
      </c>
      <c r="F3" s="1" t="s">
        <v>3</v>
      </c>
    </row>
    <row r="4" spans="3:9" x14ac:dyDescent="0.25">
      <c r="C4" s="409" t="s">
        <v>4</v>
      </c>
      <c r="D4" s="410"/>
      <c r="E4" s="410"/>
      <c r="F4" s="411"/>
    </row>
    <row r="5" spans="3:9" ht="15" customHeight="1" x14ac:dyDescent="0.25">
      <c r="C5" s="420" t="s">
        <v>9</v>
      </c>
      <c r="D5" s="421"/>
      <c r="E5" s="421"/>
      <c r="F5" s="422"/>
    </row>
    <row r="6" spans="3:9" x14ac:dyDescent="0.25">
      <c r="C6" s="414" t="s">
        <v>5</v>
      </c>
      <c r="D6" s="415"/>
      <c r="E6" s="415"/>
      <c r="F6" s="416"/>
    </row>
    <row r="7" spans="3:9" x14ac:dyDescent="0.25">
      <c r="C7" s="2"/>
      <c r="D7" s="2"/>
      <c r="E7" s="2"/>
      <c r="F7" s="239"/>
      <c r="G7" s="398"/>
      <c r="H7" s="399"/>
      <c r="I7" s="399"/>
    </row>
    <row r="8" spans="3:9" x14ac:dyDescent="0.25">
      <c r="C8" s="406"/>
      <c r="D8" s="407"/>
      <c r="E8" s="407"/>
      <c r="F8" s="408"/>
    </row>
    <row r="9" spans="3:9" x14ac:dyDescent="0.25">
      <c r="C9" s="414" t="s">
        <v>6</v>
      </c>
      <c r="D9" s="415"/>
      <c r="E9" s="415"/>
      <c r="F9" s="416"/>
    </row>
    <row r="10" spans="3:9" ht="30" x14ac:dyDescent="0.25">
      <c r="C10" s="3" t="s">
        <v>267</v>
      </c>
      <c r="D10" s="238"/>
      <c r="E10" s="5"/>
      <c r="F10" s="7"/>
      <c r="G10" s="400"/>
      <c r="H10" s="401"/>
      <c r="I10" s="401"/>
    </row>
    <row r="11" spans="3:9" ht="30" x14ac:dyDescent="0.25">
      <c r="C11" s="3" t="s">
        <v>268</v>
      </c>
      <c r="D11" s="6"/>
      <c r="E11" s="5"/>
      <c r="F11" s="6"/>
      <c r="G11" s="402"/>
      <c r="H11" s="403"/>
      <c r="I11" s="403"/>
    </row>
    <row r="12" spans="3:9" ht="30" x14ac:dyDescent="0.25">
      <c r="C12" s="3" t="s">
        <v>269</v>
      </c>
      <c r="D12" s="5"/>
      <c r="E12" s="5"/>
      <c r="F12" s="6"/>
    </row>
    <row r="13" spans="3:9" ht="30" x14ac:dyDescent="0.25">
      <c r="C13" s="3" t="s">
        <v>272</v>
      </c>
      <c r="D13" s="2"/>
      <c r="E13" s="2"/>
      <c r="F13" s="7"/>
    </row>
    <row r="14" spans="3:9" ht="30" x14ac:dyDescent="0.25">
      <c r="C14" s="3" t="s">
        <v>271</v>
      </c>
      <c r="D14" s="2"/>
      <c r="E14" s="2"/>
      <c r="F14" s="7"/>
    </row>
    <row r="15" spans="3:9" ht="30" x14ac:dyDescent="0.25">
      <c r="C15" s="3" t="s">
        <v>270</v>
      </c>
      <c r="D15" s="4"/>
      <c r="E15" s="5"/>
      <c r="F15" s="7"/>
    </row>
    <row r="16" spans="3:9" x14ac:dyDescent="0.25">
      <c r="C16" s="406"/>
      <c r="D16" s="407"/>
      <c r="E16" s="407"/>
      <c r="F16" s="408"/>
    </row>
    <row r="17" spans="3:6" x14ac:dyDescent="0.25">
      <c r="C17" s="409" t="s">
        <v>7</v>
      </c>
      <c r="D17" s="410"/>
      <c r="E17" s="410"/>
      <c r="F17" s="411"/>
    </row>
    <row r="18" spans="3:6" ht="30" x14ac:dyDescent="0.25">
      <c r="C18" s="3" t="s">
        <v>273</v>
      </c>
      <c r="D18" s="10"/>
      <c r="E18" s="412"/>
      <c r="F18" s="413"/>
    </row>
    <row r="19" spans="3:6" ht="30" x14ac:dyDescent="0.25">
      <c r="C19" s="3" t="s">
        <v>278</v>
      </c>
      <c r="D19" s="10"/>
      <c r="E19" s="412"/>
      <c r="F19" s="413"/>
    </row>
    <row r="20" spans="3:6" ht="30" x14ac:dyDescent="0.25">
      <c r="C20" s="3" t="s">
        <v>277</v>
      </c>
      <c r="D20" s="10"/>
      <c r="E20" s="412"/>
      <c r="F20" s="413"/>
    </row>
    <row r="21" spans="3:6" ht="30" x14ac:dyDescent="0.25">
      <c r="C21" s="3" t="s">
        <v>276</v>
      </c>
      <c r="D21" s="11"/>
      <c r="E21" s="412"/>
      <c r="F21" s="413"/>
    </row>
    <row r="22" spans="3:6" ht="45" x14ac:dyDescent="0.25">
      <c r="C22" s="3" t="s">
        <v>275</v>
      </c>
      <c r="D22" s="11"/>
      <c r="E22" s="404"/>
      <c r="F22" s="405"/>
    </row>
    <row r="23" spans="3:6" ht="30" x14ac:dyDescent="0.25">
      <c r="C23" s="3" t="s">
        <v>279</v>
      </c>
      <c r="D23" s="11"/>
      <c r="E23" s="404"/>
      <c r="F23" s="405"/>
    </row>
    <row r="24" spans="3:6" ht="30" x14ac:dyDescent="0.25">
      <c r="C24" s="3" t="s">
        <v>274</v>
      </c>
      <c r="D24" s="11"/>
      <c r="E24" s="404"/>
      <c r="F24" s="405"/>
    </row>
    <row r="25" spans="3:6" ht="67.5" customHeight="1" x14ac:dyDescent="0.25">
      <c r="D25" s="8" t="s">
        <v>8</v>
      </c>
      <c r="E25" s="9"/>
    </row>
  </sheetData>
  <mergeCells count="18">
    <mergeCell ref="C2:F2"/>
    <mergeCell ref="C4:F4"/>
    <mergeCell ref="C5:F5"/>
    <mergeCell ref="C6:F6"/>
    <mergeCell ref="C8:F8"/>
    <mergeCell ref="G7:I7"/>
    <mergeCell ref="G10:I10"/>
    <mergeCell ref="G11:I11"/>
    <mergeCell ref="E22:F22"/>
    <mergeCell ref="E24:F24"/>
    <mergeCell ref="E23:F23"/>
    <mergeCell ref="C16:F16"/>
    <mergeCell ref="C17:F17"/>
    <mergeCell ref="E18:F18"/>
    <mergeCell ref="E19:F19"/>
    <mergeCell ref="E20:F20"/>
    <mergeCell ref="E21:F21"/>
    <mergeCell ref="C9:F9"/>
  </mergeCells>
  <pageMargins left="0.25" right="0.25" top="0.75" bottom="0.75" header="0.3" footer="0.3"/>
  <pageSetup paperSize="9" scale="53"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66"/>
  <sheetViews>
    <sheetView workbookViewId="0">
      <pane xSplit="6" ySplit="5" topLeftCell="G6" activePane="bottomRight" state="frozen"/>
      <selection pane="topRight" activeCell="G1" sqref="G1"/>
      <selection pane="bottomLeft" activeCell="A6" sqref="A6"/>
      <selection pane="bottomRight" activeCell="I12" sqref="I12"/>
    </sheetView>
  </sheetViews>
  <sheetFormatPr baseColWidth="10" defaultRowHeight="15" x14ac:dyDescent="0.25"/>
  <cols>
    <col min="1" max="1" width="8.5703125" customWidth="1"/>
    <col min="2" max="2" width="36.140625" customWidth="1"/>
    <col min="3" max="3" width="13" customWidth="1"/>
    <col min="4" max="4" width="13.28515625" customWidth="1"/>
    <col min="5" max="5" width="12" bestFit="1" customWidth="1"/>
    <col min="6" max="6" width="14.28515625" bestFit="1" customWidth="1"/>
    <col min="7" max="7" width="13.42578125" customWidth="1"/>
  </cols>
  <sheetData>
    <row r="2" spans="1:7" x14ac:dyDescent="0.25">
      <c r="B2" s="240" t="s">
        <v>217</v>
      </c>
    </row>
    <row r="4" spans="1:7" x14ac:dyDescent="0.25">
      <c r="A4" s="475" t="s">
        <v>218</v>
      </c>
      <c r="B4" s="476" t="s">
        <v>175</v>
      </c>
      <c r="C4" s="477" t="s">
        <v>219</v>
      </c>
      <c r="D4" s="475" t="s">
        <v>220</v>
      </c>
      <c r="E4" s="475" t="s">
        <v>221</v>
      </c>
      <c r="F4" s="475" t="s">
        <v>222</v>
      </c>
      <c r="G4" s="475" t="s">
        <v>223</v>
      </c>
    </row>
    <row r="5" spans="1:7" x14ac:dyDescent="0.25">
      <c r="A5" s="475"/>
      <c r="B5" s="476"/>
      <c r="C5" s="477"/>
      <c r="D5" s="475"/>
      <c r="E5" s="475"/>
      <c r="F5" s="475"/>
      <c r="G5" s="475"/>
    </row>
    <row r="6" spans="1:7" x14ac:dyDescent="0.25">
      <c r="A6" s="241">
        <v>1</v>
      </c>
      <c r="B6" s="478"/>
      <c r="C6" s="258"/>
      <c r="D6" s="241"/>
      <c r="E6" s="241"/>
      <c r="F6" s="241"/>
      <c r="G6" s="241"/>
    </row>
    <row r="7" spans="1:7" x14ac:dyDescent="0.25">
      <c r="A7" s="241">
        <v>1.1000000000000001</v>
      </c>
      <c r="B7" s="396"/>
      <c r="C7" s="258"/>
      <c r="D7" s="250"/>
      <c r="E7" s="250"/>
      <c r="F7" s="250"/>
      <c r="G7" s="479"/>
    </row>
    <row r="8" spans="1:7" x14ac:dyDescent="0.25">
      <c r="A8" s="241">
        <v>1.2</v>
      </c>
      <c r="B8" s="395"/>
      <c r="C8" s="258"/>
      <c r="D8" s="250"/>
      <c r="E8" s="250"/>
      <c r="F8" s="250"/>
      <c r="G8" s="479"/>
    </row>
    <row r="9" spans="1:7" x14ac:dyDescent="0.25">
      <c r="A9" s="241"/>
      <c r="B9" s="480" t="s">
        <v>224</v>
      </c>
      <c r="C9" s="259"/>
      <c r="D9" s="252"/>
      <c r="E9" s="252"/>
      <c r="F9" s="251">
        <f>SUM(F7:F8)</f>
        <v>0</v>
      </c>
      <c r="G9" s="481">
        <f>SUM(G7:G8)</f>
        <v>0</v>
      </c>
    </row>
    <row r="10" spans="1:7" x14ac:dyDescent="0.25">
      <c r="A10" s="241">
        <v>2</v>
      </c>
      <c r="B10" s="482"/>
      <c r="C10" s="258"/>
      <c r="D10" s="250"/>
      <c r="E10" s="250"/>
      <c r="F10" s="250"/>
      <c r="G10" s="479"/>
    </row>
    <row r="11" spans="1:7" x14ac:dyDescent="0.25">
      <c r="A11" s="241">
        <v>2.1</v>
      </c>
      <c r="B11" s="244"/>
      <c r="C11" s="257"/>
      <c r="D11" s="250"/>
      <c r="E11" s="250"/>
      <c r="F11" s="250"/>
      <c r="G11" s="479"/>
    </row>
    <row r="12" spans="1:7" x14ac:dyDescent="0.25">
      <c r="A12" s="241">
        <v>2.2000000000000002</v>
      </c>
      <c r="B12" s="244"/>
      <c r="C12" s="257"/>
      <c r="D12" s="250"/>
      <c r="E12" s="250"/>
      <c r="F12" s="250"/>
      <c r="G12" s="479"/>
    </row>
    <row r="13" spans="1:7" x14ac:dyDescent="0.25">
      <c r="A13" s="241">
        <v>2.2999999999999998</v>
      </c>
      <c r="B13" s="244"/>
      <c r="C13" s="257"/>
      <c r="D13" s="250"/>
      <c r="E13" s="250"/>
      <c r="F13" s="250"/>
      <c r="G13" s="479"/>
    </row>
    <row r="14" spans="1:7" s="255" customFormat="1" x14ac:dyDescent="0.25">
      <c r="A14" s="483">
        <v>2.4</v>
      </c>
      <c r="B14" s="242"/>
      <c r="C14" s="484"/>
      <c r="D14" s="256"/>
      <c r="E14" s="256"/>
      <c r="F14" s="256"/>
      <c r="G14" s="479"/>
    </row>
    <row r="15" spans="1:7" s="255" customFormat="1" x14ac:dyDescent="0.25">
      <c r="A15" s="241">
        <v>2.5</v>
      </c>
      <c r="B15" s="245"/>
      <c r="C15" s="257"/>
      <c r="D15" s="250"/>
      <c r="E15" s="250"/>
      <c r="F15" s="250"/>
      <c r="G15" s="479"/>
    </row>
    <row r="16" spans="1:7" s="255" customFormat="1" x14ac:dyDescent="0.25">
      <c r="A16" s="241">
        <v>2.6</v>
      </c>
      <c r="B16" s="244"/>
      <c r="C16" s="257"/>
      <c r="D16" s="250"/>
      <c r="E16" s="250"/>
      <c r="F16" s="250"/>
      <c r="G16" s="479"/>
    </row>
    <row r="17" spans="1:7" s="255" customFormat="1" x14ac:dyDescent="0.25">
      <c r="A17" s="241">
        <v>2.7</v>
      </c>
      <c r="B17" s="245"/>
      <c r="C17" s="257"/>
      <c r="D17" s="250"/>
      <c r="E17" s="250"/>
      <c r="F17" s="250"/>
      <c r="G17" s="479"/>
    </row>
    <row r="18" spans="1:7" s="255" customFormat="1" x14ac:dyDescent="0.25">
      <c r="A18" s="241">
        <v>2.8</v>
      </c>
      <c r="B18" s="244"/>
      <c r="C18" s="257"/>
      <c r="D18" s="250"/>
      <c r="E18" s="250"/>
      <c r="F18" s="250"/>
      <c r="G18" s="479"/>
    </row>
    <row r="19" spans="1:7" x14ac:dyDescent="0.25">
      <c r="A19" s="241"/>
      <c r="B19" s="394" t="s">
        <v>225</v>
      </c>
      <c r="C19" s="485"/>
      <c r="D19" s="252"/>
      <c r="E19" s="252"/>
      <c r="F19" s="251"/>
      <c r="G19" s="481"/>
    </row>
    <row r="20" spans="1:7" x14ac:dyDescent="0.25">
      <c r="A20" s="241">
        <v>3</v>
      </c>
      <c r="B20" s="486"/>
      <c r="C20" s="257"/>
      <c r="D20" s="250"/>
      <c r="E20" s="250"/>
      <c r="F20" s="250"/>
      <c r="G20" s="479"/>
    </row>
    <row r="21" spans="1:7" x14ac:dyDescent="0.25">
      <c r="A21" s="241">
        <v>3.1</v>
      </c>
      <c r="B21" s="244"/>
      <c r="C21" s="257"/>
      <c r="D21" s="250"/>
      <c r="E21" s="250"/>
      <c r="F21" s="250"/>
      <c r="G21" s="479"/>
    </row>
    <row r="22" spans="1:7" x14ac:dyDescent="0.25">
      <c r="A22" s="241">
        <v>3.2</v>
      </c>
      <c r="B22" s="244"/>
      <c r="C22" s="257"/>
      <c r="D22" s="250"/>
      <c r="E22" s="250"/>
      <c r="F22" s="250"/>
      <c r="G22" s="479"/>
    </row>
    <row r="23" spans="1:7" x14ac:dyDescent="0.25">
      <c r="A23" s="241">
        <v>3.3</v>
      </c>
      <c r="B23" s="244"/>
      <c r="C23" s="257"/>
      <c r="D23" s="250"/>
      <c r="E23" s="250"/>
      <c r="F23" s="250"/>
      <c r="G23" s="479"/>
    </row>
    <row r="24" spans="1:7" x14ac:dyDescent="0.25">
      <c r="A24" s="241">
        <v>3.4</v>
      </c>
      <c r="B24" s="244"/>
      <c r="C24" s="257"/>
      <c r="D24" s="250"/>
      <c r="E24" s="250"/>
      <c r="F24" s="250"/>
      <c r="G24" s="479"/>
    </row>
    <row r="25" spans="1:7" x14ac:dyDescent="0.25">
      <c r="A25" s="241">
        <v>3.5</v>
      </c>
      <c r="B25" s="244"/>
      <c r="C25" s="257"/>
      <c r="D25" s="250"/>
      <c r="E25" s="250"/>
      <c r="F25" s="250"/>
      <c r="G25" s="479"/>
    </row>
    <row r="26" spans="1:7" x14ac:dyDescent="0.25">
      <c r="A26" s="241">
        <v>3.6</v>
      </c>
      <c r="B26" s="244"/>
      <c r="C26" s="257"/>
      <c r="D26" s="250"/>
      <c r="E26" s="250"/>
      <c r="F26" s="250"/>
      <c r="G26" s="479"/>
    </row>
    <row r="27" spans="1:7" x14ac:dyDescent="0.25">
      <c r="A27" s="241"/>
      <c r="B27" s="487" t="s">
        <v>226</v>
      </c>
      <c r="C27" s="485">
        <f>SUM(C21:C26)</f>
        <v>0</v>
      </c>
      <c r="D27" s="252"/>
      <c r="E27" s="252"/>
      <c r="F27" s="251">
        <f>SUM(F21:F26)</f>
        <v>0</v>
      </c>
      <c r="G27" s="481">
        <f t="shared" ref="G27" si="0">F27/655.957</f>
        <v>0</v>
      </c>
    </row>
    <row r="28" spans="1:7" x14ac:dyDescent="0.25">
      <c r="A28" s="241">
        <v>4</v>
      </c>
      <c r="B28" s="488"/>
      <c r="C28" s="257"/>
      <c r="D28" s="250"/>
      <c r="E28" s="250"/>
      <c r="F28" s="250"/>
      <c r="G28" s="479"/>
    </row>
    <row r="29" spans="1:7" x14ac:dyDescent="0.25">
      <c r="A29" s="241">
        <v>4.0999999999999996</v>
      </c>
      <c r="B29" s="244"/>
      <c r="C29" s="257"/>
      <c r="D29" s="250"/>
      <c r="E29" s="250"/>
      <c r="F29" s="250"/>
      <c r="G29" s="479"/>
    </row>
    <row r="30" spans="1:7" x14ac:dyDescent="0.25">
      <c r="A30" s="241">
        <v>4.2</v>
      </c>
      <c r="B30" s="244"/>
      <c r="C30" s="257"/>
      <c r="D30" s="250"/>
      <c r="E30" s="250"/>
      <c r="F30" s="250"/>
      <c r="G30" s="479"/>
    </row>
    <row r="31" spans="1:7" x14ac:dyDescent="0.25">
      <c r="A31" s="241">
        <v>4.3</v>
      </c>
      <c r="B31" s="244"/>
      <c r="C31" s="257"/>
      <c r="D31" s="250"/>
      <c r="E31" s="250"/>
      <c r="F31" s="250"/>
      <c r="G31" s="479"/>
    </row>
    <row r="32" spans="1:7" x14ac:dyDescent="0.25">
      <c r="A32" s="241">
        <v>4.4000000000000004</v>
      </c>
      <c r="B32" s="245"/>
      <c r="C32" s="257"/>
      <c r="D32" s="250"/>
      <c r="E32" s="250"/>
      <c r="F32" s="250"/>
      <c r="G32" s="479"/>
    </row>
    <row r="33" spans="1:7" x14ac:dyDescent="0.25">
      <c r="A33" s="241"/>
      <c r="B33" s="480" t="s">
        <v>227</v>
      </c>
      <c r="C33" s="485">
        <f>SUM(C29:C32)</f>
        <v>0</v>
      </c>
      <c r="D33" s="252"/>
      <c r="E33" s="252"/>
      <c r="F33" s="251">
        <f>SUM(F30:F32)</f>
        <v>0</v>
      </c>
      <c r="G33" s="481">
        <f t="shared" ref="G33" si="1">F33/655.957</f>
        <v>0</v>
      </c>
    </row>
    <row r="34" spans="1:7" x14ac:dyDescent="0.25">
      <c r="A34" s="241">
        <v>5</v>
      </c>
      <c r="B34" s="489"/>
      <c r="C34" s="257"/>
      <c r="D34" s="250"/>
      <c r="E34" s="250"/>
      <c r="F34" s="250"/>
      <c r="G34" s="479"/>
    </row>
    <row r="35" spans="1:7" x14ac:dyDescent="0.25">
      <c r="A35" s="241">
        <v>5.0999999999999996</v>
      </c>
      <c r="B35" s="245"/>
      <c r="C35" s="257"/>
      <c r="D35" s="250"/>
      <c r="E35" s="250"/>
      <c r="F35" s="250"/>
      <c r="G35" s="479"/>
    </row>
    <row r="36" spans="1:7" x14ac:dyDescent="0.25">
      <c r="A36" s="241">
        <v>5.2</v>
      </c>
      <c r="B36" s="245"/>
      <c r="C36" s="257"/>
      <c r="D36" s="250"/>
      <c r="E36" s="250"/>
      <c r="F36" s="250"/>
      <c r="G36" s="479"/>
    </row>
    <row r="37" spans="1:7" x14ac:dyDescent="0.25">
      <c r="A37" s="241">
        <v>5.3</v>
      </c>
      <c r="B37" s="245"/>
      <c r="C37" s="257"/>
      <c r="D37" s="250"/>
      <c r="E37" s="250"/>
      <c r="F37" s="250"/>
      <c r="G37" s="479"/>
    </row>
    <row r="38" spans="1:7" x14ac:dyDescent="0.25">
      <c r="A38" s="241"/>
      <c r="B38" s="480" t="s">
        <v>228</v>
      </c>
      <c r="C38" s="485">
        <f>SUM(C34:C37)</f>
        <v>0</v>
      </c>
      <c r="D38" s="252"/>
      <c r="E38" s="252"/>
      <c r="F38" s="251">
        <f>SUM(F35:F37)</f>
        <v>0</v>
      </c>
      <c r="G38" s="481">
        <f t="shared" ref="G38" si="2">F38/655.957</f>
        <v>0</v>
      </c>
    </row>
    <row r="39" spans="1:7" x14ac:dyDescent="0.25">
      <c r="A39" s="241">
        <v>6</v>
      </c>
      <c r="B39" s="246"/>
      <c r="C39" s="257"/>
      <c r="D39" s="250"/>
      <c r="E39" s="250"/>
      <c r="F39" s="250"/>
      <c r="G39" s="479"/>
    </row>
    <row r="40" spans="1:7" x14ac:dyDescent="0.25">
      <c r="A40" s="241">
        <v>6.1</v>
      </c>
      <c r="B40" s="247"/>
      <c r="C40" s="257"/>
      <c r="D40" s="250"/>
      <c r="E40" s="250"/>
      <c r="F40" s="250"/>
      <c r="G40" s="479"/>
    </row>
    <row r="41" spans="1:7" x14ac:dyDescent="0.25">
      <c r="A41" s="241">
        <v>6.2</v>
      </c>
      <c r="B41" s="247"/>
      <c r="C41" s="257"/>
      <c r="D41" s="250"/>
      <c r="E41" s="250"/>
      <c r="F41" s="250"/>
      <c r="G41" s="479"/>
    </row>
    <row r="42" spans="1:7" x14ac:dyDescent="0.25">
      <c r="A42" s="241">
        <v>6.3</v>
      </c>
      <c r="B42" s="247"/>
      <c r="C42" s="257"/>
      <c r="D42" s="250"/>
      <c r="E42" s="250"/>
      <c r="F42" s="250"/>
      <c r="G42" s="479"/>
    </row>
    <row r="43" spans="1:7" x14ac:dyDescent="0.25">
      <c r="A43" s="241">
        <v>6.4</v>
      </c>
      <c r="B43" s="247"/>
      <c r="C43" s="257"/>
      <c r="D43" s="250"/>
      <c r="E43" s="250"/>
      <c r="F43" s="250"/>
      <c r="G43" s="479"/>
    </row>
    <row r="44" spans="1:7" x14ac:dyDescent="0.25">
      <c r="A44" s="241">
        <v>6.5</v>
      </c>
      <c r="B44" s="247"/>
      <c r="C44" s="257"/>
      <c r="D44" s="250"/>
      <c r="E44" s="250"/>
      <c r="F44" s="250"/>
      <c r="G44" s="479"/>
    </row>
    <row r="45" spans="1:7" x14ac:dyDescent="0.25">
      <c r="A45" s="241"/>
      <c r="B45" s="490" t="s">
        <v>228</v>
      </c>
      <c r="C45" s="485">
        <f>SUM(C34:C37)</f>
        <v>0</v>
      </c>
      <c r="D45" s="252"/>
      <c r="E45" s="252"/>
      <c r="F45" s="251">
        <f>SUM(F35:F44)</f>
        <v>0</v>
      </c>
      <c r="G45" s="481">
        <f t="shared" ref="G45:G46" si="3">F45/655.957</f>
        <v>0</v>
      </c>
    </row>
    <row r="46" spans="1:7" x14ac:dyDescent="0.25">
      <c r="A46" s="241"/>
      <c r="B46" s="491" t="s">
        <v>229</v>
      </c>
      <c r="C46" s="492">
        <f>C9+C19+C27+C33+C45</f>
        <v>0</v>
      </c>
      <c r="D46" s="254"/>
      <c r="E46" s="254"/>
      <c r="F46" s="253">
        <f>F45+F33+F27+F19+F9</f>
        <v>0</v>
      </c>
      <c r="G46" s="493">
        <f t="shared" si="3"/>
        <v>0</v>
      </c>
    </row>
    <row r="47" spans="1:7" x14ac:dyDescent="0.25">
      <c r="A47" s="241"/>
      <c r="B47" s="494" t="s">
        <v>230</v>
      </c>
      <c r="C47" s="257">
        <f>G47+K62+O62</f>
        <v>0</v>
      </c>
      <c r="D47" s="250"/>
      <c r="E47" s="250"/>
      <c r="F47" s="250"/>
      <c r="G47" s="479"/>
    </row>
    <row r="48" spans="1:7" x14ac:dyDescent="0.25">
      <c r="A48" s="241" t="s">
        <v>231</v>
      </c>
      <c r="B48" s="490" t="s">
        <v>232</v>
      </c>
      <c r="C48" s="485">
        <f>SUM(C49:C51)</f>
        <v>0</v>
      </c>
      <c r="D48" s="252"/>
      <c r="E48" s="252"/>
      <c r="F48" s="251">
        <f>SUM(F49:F52)</f>
        <v>0</v>
      </c>
      <c r="G48" s="481">
        <f>F48/655.957</f>
        <v>0</v>
      </c>
    </row>
    <row r="49" spans="1:7" x14ac:dyDescent="0.25">
      <c r="A49" s="241" t="s">
        <v>233</v>
      </c>
      <c r="B49" s="245" t="s">
        <v>199</v>
      </c>
      <c r="C49" s="257"/>
      <c r="D49" s="250"/>
      <c r="E49" s="250"/>
      <c r="F49" s="250"/>
      <c r="G49" s="479"/>
    </row>
    <row r="50" spans="1:7" x14ac:dyDescent="0.25">
      <c r="A50" s="241" t="s">
        <v>234</v>
      </c>
      <c r="B50" s="245" t="s">
        <v>200</v>
      </c>
      <c r="C50" s="257"/>
      <c r="D50" s="250"/>
      <c r="E50" s="250"/>
      <c r="F50" s="250"/>
      <c r="G50" s="479"/>
    </row>
    <row r="51" spans="1:7" x14ac:dyDescent="0.25">
      <c r="A51" s="241" t="s">
        <v>235</v>
      </c>
      <c r="B51" s="320" t="s">
        <v>201</v>
      </c>
      <c r="C51" s="257"/>
      <c r="D51" s="250"/>
      <c r="E51" s="250"/>
      <c r="F51" s="250"/>
      <c r="G51" s="479"/>
    </row>
    <row r="52" spans="1:7" x14ac:dyDescent="0.25">
      <c r="A52" s="241" t="s">
        <v>236</v>
      </c>
      <c r="B52" s="320" t="s">
        <v>202</v>
      </c>
      <c r="C52" s="257"/>
      <c r="D52" s="250"/>
      <c r="E52" s="250"/>
      <c r="F52" s="250"/>
      <c r="G52" s="479"/>
    </row>
    <row r="53" spans="1:7" x14ac:dyDescent="0.25">
      <c r="A53" s="241"/>
      <c r="B53" s="320"/>
      <c r="C53" s="257"/>
      <c r="D53" s="250"/>
      <c r="E53" s="250"/>
      <c r="F53" s="250"/>
      <c r="G53" s="479"/>
    </row>
    <row r="54" spans="1:7" x14ac:dyDescent="0.25">
      <c r="A54" s="241" t="s">
        <v>237</v>
      </c>
      <c r="B54" s="490" t="s">
        <v>238</v>
      </c>
      <c r="C54" s="485">
        <f>SUM(C55:C59)</f>
        <v>0</v>
      </c>
      <c r="D54" s="252"/>
      <c r="E54" s="252"/>
      <c r="F54" s="251">
        <f>SUM(F55:F59)</f>
        <v>0</v>
      </c>
      <c r="G54" s="481">
        <f t="shared" ref="G54:G66" si="4">F54/655.957</f>
        <v>0</v>
      </c>
    </row>
    <row r="55" spans="1:7" x14ac:dyDescent="0.25">
      <c r="A55" s="241" t="s">
        <v>239</v>
      </c>
      <c r="B55" s="320" t="s">
        <v>186</v>
      </c>
      <c r="C55" s="257"/>
      <c r="D55" s="250"/>
      <c r="E55" s="250"/>
      <c r="F55" s="250"/>
      <c r="G55" s="479"/>
    </row>
    <row r="56" spans="1:7" x14ac:dyDescent="0.25">
      <c r="A56" s="241" t="s">
        <v>240</v>
      </c>
      <c r="B56" s="320" t="s">
        <v>188</v>
      </c>
      <c r="C56" s="257"/>
      <c r="D56" s="250"/>
      <c r="E56" s="250"/>
      <c r="F56" s="250"/>
      <c r="G56" s="479"/>
    </row>
    <row r="57" spans="1:7" x14ac:dyDescent="0.25">
      <c r="A57" s="241" t="s">
        <v>241</v>
      </c>
      <c r="B57" s="320" t="s">
        <v>189</v>
      </c>
      <c r="C57" s="257"/>
      <c r="D57" s="250"/>
      <c r="E57" s="250"/>
      <c r="F57" s="250"/>
      <c r="G57" s="479"/>
    </row>
    <row r="58" spans="1:7" x14ac:dyDescent="0.25">
      <c r="A58" s="241" t="s">
        <v>242</v>
      </c>
      <c r="B58" s="320" t="s">
        <v>190</v>
      </c>
      <c r="C58" s="257"/>
      <c r="D58" s="250"/>
      <c r="E58" s="250"/>
      <c r="F58" s="250"/>
      <c r="G58" s="479"/>
    </row>
    <row r="59" spans="1:7" x14ac:dyDescent="0.25">
      <c r="A59" s="241" t="s">
        <v>243</v>
      </c>
      <c r="B59" s="320" t="s">
        <v>192</v>
      </c>
      <c r="C59" s="257"/>
      <c r="D59" s="250"/>
      <c r="E59" s="250"/>
      <c r="F59" s="250"/>
      <c r="G59" s="479"/>
    </row>
    <row r="60" spans="1:7" x14ac:dyDescent="0.25">
      <c r="A60" s="241" t="s">
        <v>244</v>
      </c>
      <c r="B60" s="490" t="s">
        <v>245</v>
      </c>
      <c r="C60" s="485">
        <f>SUM(C61:C65)</f>
        <v>0</v>
      </c>
      <c r="D60" s="252"/>
      <c r="E60" s="252"/>
      <c r="F60" s="251">
        <f>SUM(F61:F64)</f>
        <v>0</v>
      </c>
      <c r="G60" s="481">
        <f t="shared" si="4"/>
        <v>0</v>
      </c>
    </row>
    <row r="61" spans="1:7" x14ac:dyDescent="0.25">
      <c r="A61" s="241" t="s">
        <v>246</v>
      </c>
      <c r="B61" s="320"/>
      <c r="C61" s="257"/>
      <c r="D61" s="250"/>
      <c r="E61" s="250"/>
      <c r="F61" s="250"/>
      <c r="G61" s="479"/>
    </row>
    <row r="62" spans="1:7" x14ac:dyDescent="0.25">
      <c r="A62" s="241" t="s">
        <v>247</v>
      </c>
      <c r="B62" s="320"/>
      <c r="C62" s="257"/>
      <c r="D62" s="250"/>
      <c r="E62" s="250"/>
      <c r="F62" s="250"/>
      <c r="G62" s="479"/>
    </row>
    <row r="63" spans="1:7" x14ac:dyDescent="0.25">
      <c r="A63" s="241" t="s">
        <v>248</v>
      </c>
      <c r="B63" s="320"/>
      <c r="C63" s="257"/>
      <c r="D63" s="250"/>
      <c r="E63" s="250"/>
      <c r="F63" s="250"/>
      <c r="G63" s="479"/>
    </row>
    <row r="64" spans="1:7" x14ac:dyDescent="0.25">
      <c r="A64" s="241" t="s">
        <v>249</v>
      </c>
      <c r="B64" s="320"/>
      <c r="C64" s="257"/>
      <c r="D64" s="250">
        <v>0</v>
      </c>
      <c r="E64" s="250"/>
      <c r="F64" s="250">
        <f>D64</f>
        <v>0</v>
      </c>
      <c r="G64" s="479">
        <f t="shared" si="4"/>
        <v>0</v>
      </c>
    </row>
    <row r="65" spans="1:7" x14ac:dyDescent="0.25">
      <c r="A65" s="241"/>
      <c r="B65" s="495" t="s">
        <v>250</v>
      </c>
      <c r="C65" s="496">
        <f>C48+C54</f>
        <v>0</v>
      </c>
      <c r="D65" s="249"/>
      <c r="E65" s="249"/>
      <c r="F65" s="248">
        <f>+F60+F54+F48</f>
        <v>0</v>
      </c>
      <c r="G65" s="497">
        <f t="shared" si="4"/>
        <v>0</v>
      </c>
    </row>
    <row r="66" spans="1:7" x14ac:dyDescent="0.25">
      <c r="A66" s="241"/>
      <c r="B66" s="498" t="s">
        <v>251</v>
      </c>
      <c r="C66" s="499">
        <f>C46+C65</f>
        <v>0</v>
      </c>
      <c r="D66" s="500"/>
      <c r="E66" s="500"/>
      <c r="F66" s="501">
        <f>+F65+F46</f>
        <v>0</v>
      </c>
      <c r="G66" s="502">
        <f t="shared" si="4"/>
        <v>0</v>
      </c>
    </row>
  </sheetData>
  <mergeCells count="7">
    <mergeCell ref="G4:G5"/>
    <mergeCell ref="A4:A5"/>
    <mergeCell ref="B4:B5"/>
    <mergeCell ref="C4:C5"/>
    <mergeCell ref="D4:D5"/>
    <mergeCell ref="E4:E5"/>
    <mergeCell ref="F4: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27"/>
  <sheetViews>
    <sheetView zoomScale="84" zoomScaleNormal="84" workbookViewId="0">
      <selection activeCell="C62" sqref="C62"/>
    </sheetView>
  </sheetViews>
  <sheetFormatPr baseColWidth="10" defaultColWidth="10.7109375" defaultRowHeight="11.25" x14ac:dyDescent="0.2"/>
  <cols>
    <col min="1" max="1" width="7.7109375" style="197" bestFit="1" customWidth="1"/>
    <col min="2" max="2" width="30.7109375" style="197" customWidth="1"/>
    <col min="3" max="3" width="24.28515625" style="266" customWidth="1"/>
    <col min="4" max="4" width="9.140625" style="197" customWidth="1"/>
    <col min="5" max="5" width="8.5703125" style="262" customWidth="1"/>
    <col min="6" max="6" width="10" style="265" customWidth="1"/>
    <col min="7" max="7" width="7.85546875" style="197" customWidth="1"/>
    <col min="8" max="8" width="9.5703125" style="262" customWidth="1"/>
    <col min="9" max="9" width="9.85546875" style="197" customWidth="1"/>
    <col min="10" max="10" width="7.85546875" style="197" customWidth="1"/>
    <col min="11" max="11" width="9.85546875" style="262" customWidth="1"/>
    <col min="12" max="12" width="10.28515625" style="264" customWidth="1"/>
    <col min="13" max="13" width="7.85546875" style="263" customWidth="1"/>
    <col min="14" max="14" width="9.85546875" style="262" customWidth="1"/>
    <col min="15" max="15" width="10.28515625" style="197" customWidth="1"/>
    <col min="16" max="16384" width="10.7109375" style="197"/>
  </cols>
  <sheetData>
    <row r="1" spans="1:44" s="156" customFormat="1" ht="50.25" customHeight="1" thickBot="1" x14ac:dyDescent="0.3">
      <c r="A1" s="424" t="s">
        <v>280</v>
      </c>
      <c r="B1" s="425"/>
      <c r="C1" s="143" t="s">
        <v>26</v>
      </c>
      <c r="D1" s="144"/>
      <c r="E1" s="144"/>
      <c r="F1" s="144"/>
      <c r="G1" s="144"/>
      <c r="H1" s="144"/>
      <c r="I1" s="144"/>
      <c r="J1" s="144"/>
      <c r="K1" s="144"/>
      <c r="L1" s="144"/>
      <c r="M1" s="145"/>
      <c r="N1" s="145"/>
      <c r="O1" s="145"/>
      <c r="P1" s="145"/>
      <c r="Q1" s="145"/>
      <c r="R1" s="145"/>
      <c r="S1" s="145"/>
      <c r="T1" s="145"/>
      <c r="U1" s="145"/>
      <c r="V1" s="145"/>
      <c r="W1" s="145"/>
      <c r="X1" s="145"/>
      <c r="Y1" s="145"/>
      <c r="Z1" s="145"/>
    </row>
    <row r="2" spans="1:44" s="156" customFormat="1" ht="16.5" customHeight="1" x14ac:dyDescent="0.25">
      <c r="A2" s="424" t="s">
        <v>282</v>
      </c>
      <c r="B2" s="425"/>
      <c r="C2" s="146"/>
      <c r="D2" s="144"/>
      <c r="E2" s="144"/>
      <c r="F2" s="144"/>
      <c r="G2" s="144"/>
      <c r="H2" s="144"/>
      <c r="I2" s="144"/>
      <c r="J2" s="144"/>
      <c r="K2" s="144"/>
      <c r="L2" s="144"/>
      <c r="M2" s="145"/>
      <c r="N2" s="145"/>
      <c r="O2" s="145"/>
      <c r="P2" s="145"/>
      <c r="Q2" s="145"/>
      <c r="R2" s="145"/>
      <c r="S2" s="145"/>
      <c r="T2" s="145"/>
      <c r="U2" s="145"/>
      <c r="V2" s="145"/>
      <c r="W2" s="145"/>
      <c r="X2" s="145"/>
      <c r="Y2" s="145"/>
      <c r="Z2" s="145"/>
    </row>
    <row r="3" spans="1:44" s="156" customFormat="1" ht="16.5" customHeight="1" x14ac:dyDescent="0.25">
      <c r="A3" s="433" t="s">
        <v>283</v>
      </c>
      <c r="B3" s="433"/>
      <c r="C3" s="434" t="s">
        <v>281</v>
      </c>
      <c r="D3" s="435"/>
      <c r="E3" s="435"/>
      <c r="F3" s="435"/>
      <c r="G3" s="435"/>
      <c r="H3" s="435"/>
      <c r="I3" s="435"/>
      <c r="J3" s="435"/>
      <c r="K3" s="435"/>
      <c r="L3" s="435"/>
      <c r="M3" s="435"/>
      <c r="N3" s="435"/>
      <c r="O3" s="436"/>
      <c r="P3" s="145"/>
      <c r="Q3" s="145"/>
      <c r="R3" s="145"/>
      <c r="S3" s="145"/>
      <c r="T3" s="145"/>
      <c r="U3" s="145"/>
      <c r="V3" s="145"/>
      <c r="W3" s="145"/>
      <c r="X3" s="145"/>
      <c r="Y3" s="145"/>
      <c r="Z3" s="145"/>
    </row>
    <row r="4" spans="1:44" x14ac:dyDescent="0.2">
      <c r="A4" s="147"/>
      <c r="B4" s="148"/>
      <c r="C4" s="308"/>
      <c r="D4" s="423">
        <v>2017</v>
      </c>
      <c r="E4" s="423"/>
      <c r="F4" s="423"/>
      <c r="G4" s="423">
        <v>2018</v>
      </c>
      <c r="H4" s="423"/>
      <c r="I4" s="423"/>
      <c r="J4" s="423">
        <v>2019</v>
      </c>
      <c r="K4" s="423"/>
      <c r="L4" s="423"/>
      <c r="M4" s="423" t="s">
        <v>29</v>
      </c>
      <c r="N4" s="423"/>
      <c r="O4" s="423"/>
      <c r="P4" s="267"/>
      <c r="Q4" s="267"/>
      <c r="R4" s="267"/>
      <c r="S4" s="267"/>
      <c r="T4" s="267"/>
      <c r="U4" s="267"/>
      <c r="V4" s="267"/>
      <c r="W4" s="267"/>
      <c r="X4" s="267"/>
      <c r="Y4" s="267"/>
      <c r="Z4" s="267"/>
    </row>
    <row r="5" spans="1:44" ht="38.25" x14ac:dyDescent="0.2">
      <c r="A5" s="149" t="s">
        <v>30</v>
      </c>
      <c r="B5" s="150" t="s">
        <v>31</v>
      </c>
      <c r="C5" s="307" t="s">
        <v>284</v>
      </c>
      <c r="D5" s="150" t="s">
        <v>32</v>
      </c>
      <c r="E5" s="151" t="s">
        <v>33</v>
      </c>
      <c r="F5" s="152" t="s">
        <v>34</v>
      </c>
      <c r="G5" s="150" t="s">
        <v>32</v>
      </c>
      <c r="H5" s="151" t="s">
        <v>33</v>
      </c>
      <c r="I5" s="152" t="s">
        <v>34</v>
      </c>
      <c r="J5" s="150" t="s">
        <v>32</v>
      </c>
      <c r="K5" s="151" t="s">
        <v>33</v>
      </c>
      <c r="L5" s="152" t="s">
        <v>34</v>
      </c>
      <c r="M5" s="150" t="s">
        <v>32</v>
      </c>
      <c r="N5" s="151" t="s">
        <v>33</v>
      </c>
      <c r="O5" s="152" t="s">
        <v>34</v>
      </c>
      <c r="P5" s="267"/>
      <c r="Q5" s="267"/>
      <c r="R5" s="267"/>
      <c r="S5" s="267"/>
      <c r="T5" s="267"/>
      <c r="U5" s="267"/>
      <c r="V5" s="267"/>
      <c r="W5" s="267"/>
      <c r="X5" s="267"/>
      <c r="Y5" s="267"/>
      <c r="Z5" s="267"/>
    </row>
    <row r="6" spans="1:44" ht="12.75" customHeight="1" x14ac:dyDescent="0.2">
      <c r="A6" s="426" t="s">
        <v>35</v>
      </c>
      <c r="B6" s="426"/>
      <c r="C6" s="426"/>
      <c r="D6" s="153"/>
      <c r="E6" s="154"/>
      <c r="F6" s="155"/>
      <c r="G6" s="153"/>
      <c r="H6" s="154"/>
      <c r="I6" s="153"/>
      <c r="J6" s="153"/>
      <c r="K6" s="154"/>
      <c r="L6" s="153"/>
      <c r="M6" s="153"/>
      <c r="N6" s="154"/>
      <c r="O6" s="153"/>
      <c r="P6" s="267"/>
      <c r="Q6" s="267"/>
      <c r="R6" s="267"/>
      <c r="S6" s="267"/>
      <c r="T6" s="267"/>
      <c r="U6" s="267"/>
      <c r="V6" s="267"/>
      <c r="W6" s="267"/>
      <c r="X6" s="267"/>
      <c r="Y6" s="267"/>
      <c r="Z6" s="267"/>
    </row>
    <row r="7" spans="1:44" s="302" customFormat="1" ht="12.75" x14ac:dyDescent="0.2">
      <c r="A7" s="157"/>
      <c r="B7" s="158"/>
      <c r="C7" s="306"/>
      <c r="D7" s="159"/>
      <c r="E7" s="160"/>
      <c r="F7" s="159"/>
      <c r="G7" s="159"/>
      <c r="H7" s="160"/>
      <c r="I7" s="159"/>
      <c r="J7" s="159"/>
      <c r="K7" s="160"/>
      <c r="L7" s="159"/>
      <c r="M7" s="159"/>
      <c r="N7" s="160"/>
      <c r="O7" s="159"/>
      <c r="P7" s="303"/>
      <c r="Q7" s="303"/>
      <c r="R7" s="303"/>
      <c r="S7" s="303"/>
      <c r="T7" s="303"/>
      <c r="U7" s="303"/>
      <c r="V7" s="303"/>
      <c r="W7" s="303"/>
      <c r="X7" s="303"/>
      <c r="Y7" s="303"/>
      <c r="Z7" s="303"/>
    </row>
    <row r="8" spans="1:44" s="302" customFormat="1" ht="12.75" customHeight="1" x14ac:dyDescent="0.2">
      <c r="A8" s="161">
        <v>1</v>
      </c>
      <c r="B8" s="431"/>
      <c r="C8" s="305"/>
      <c r="D8" s="162"/>
      <c r="E8" s="163"/>
      <c r="F8" s="164"/>
      <c r="G8" s="162"/>
      <c r="H8" s="163"/>
      <c r="I8" s="164"/>
      <c r="J8" s="162"/>
      <c r="K8" s="163"/>
      <c r="L8" s="164"/>
      <c r="M8" s="162"/>
      <c r="N8" s="163"/>
      <c r="O8" s="164"/>
      <c r="P8" s="303"/>
      <c r="Q8" s="303"/>
      <c r="R8" s="303"/>
      <c r="S8" s="303"/>
      <c r="T8" s="303"/>
      <c r="U8" s="303"/>
      <c r="V8" s="303"/>
      <c r="W8" s="303"/>
      <c r="X8" s="303"/>
      <c r="Y8" s="303"/>
      <c r="Z8" s="303"/>
    </row>
    <row r="9" spans="1:44" s="302" customFormat="1" ht="12.75" customHeight="1" x14ac:dyDescent="0.25">
      <c r="A9" s="161">
        <v>2</v>
      </c>
      <c r="B9" s="431"/>
      <c r="C9" s="260"/>
      <c r="D9" s="162"/>
      <c r="E9" s="163"/>
      <c r="F9" s="164"/>
      <c r="G9" s="162"/>
      <c r="H9" s="163"/>
      <c r="I9" s="164"/>
      <c r="J9" s="162"/>
      <c r="K9" s="163"/>
      <c r="L9" s="164"/>
      <c r="M9" s="162"/>
      <c r="N9" s="163"/>
      <c r="O9" s="164"/>
      <c r="P9" s="303"/>
      <c r="Q9" s="303"/>
      <c r="R9" s="303"/>
      <c r="S9" s="303"/>
      <c r="T9" s="303"/>
      <c r="U9" s="303"/>
      <c r="V9" s="303"/>
      <c r="W9" s="303"/>
      <c r="X9" s="303"/>
      <c r="Y9" s="303"/>
      <c r="Z9" s="303"/>
    </row>
    <row r="10" spans="1:44" s="302" customFormat="1" ht="12.75" x14ac:dyDescent="0.25">
      <c r="A10" s="165"/>
      <c r="B10" s="166"/>
      <c r="C10" s="304" t="s">
        <v>39</v>
      </c>
      <c r="D10" s="159"/>
      <c r="E10" s="160"/>
      <c r="F10" s="167"/>
      <c r="G10" s="159"/>
      <c r="H10" s="160"/>
      <c r="I10" s="167"/>
      <c r="J10" s="159"/>
      <c r="K10" s="160"/>
      <c r="L10" s="167"/>
      <c r="M10" s="159"/>
      <c r="N10" s="160"/>
      <c r="O10" s="167"/>
      <c r="P10" s="303"/>
      <c r="Q10" s="303"/>
      <c r="R10" s="303"/>
      <c r="S10" s="303"/>
      <c r="T10" s="303"/>
      <c r="U10" s="303"/>
      <c r="V10" s="303"/>
      <c r="W10" s="303"/>
      <c r="X10" s="303"/>
      <c r="Y10" s="303"/>
      <c r="Z10" s="303"/>
    </row>
    <row r="11" spans="1:44" s="302" customFormat="1" ht="12.75" customHeight="1" x14ac:dyDescent="0.2">
      <c r="A11" s="161">
        <v>3</v>
      </c>
      <c r="B11" s="431"/>
      <c r="C11" s="282"/>
      <c r="D11" s="164"/>
      <c r="E11" s="163"/>
      <c r="F11" s="164"/>
      <c r="G11" s="164"/>
      <c r="H11" s="163"/>
      <c r="I11" s="164"/>
      <c r="J11" s="164"/>
      <c r="K11" s="163"/>
      <c r="L11" s="164"/>
      <c r="M11" s="164"/>
      <c r="N11" s="163"/>
      <c r="O11" s="164"/>
      <c r="P11" s="303"/>
      <c r="Q11" s="303"/>
      <c r="R11" s="303"/>
      <c r="S11" s="303"/>
      <c r="T11" s="303"/>
      <c r="U11" s="303"/>
      <c r="V11" s="303"/>
      <c r="W11" s="303"/>
      <c r="X11" s="303"/>
      <c r="Y11" s="303"/>
      <c r="Z11" s="303"/>
    </row>
    <row r="12" spans="1:44" s="302" customFormat="1" ht="12.75" customHeight="1" x14ac:dyDescent="0.2">
      <c r="A12" s="161">
        <v>4</v>
      </c>
      <c r="B12" s="431"/>
      <c r="C12" s="282"/>
      <c r="D12" s="164"/>
      <c r="E12" s="163"/>
      <c r="F12" s="164"/>
      <c r="G12" s="164"/>
      <c r="H12" s="163"/>
      <c r="I12" s="164"/>
      <c r="J12" s="164"/>
      <c r="K12" s="163"/>
      <c r="L12" s="164"/>
      <c r="M12" s="164"/>
      <c r="N12" s="163"/>
      <c r="O12" s="164"/>
      <c r="P12" s="303"/>
      <c r="Q12" s="303"/>
      <c r="R12" s="303"/>
      <c r="S12" s="303"/>
      <c r="T12" s="303"/>
      <c r="U12" s="303"/>
      <c r="V12" s="303"/>
      <c r="W12" s="303"/>
      <c r="X12" s="303"/>
      <c r="Y12" s="303"/>
      <c r="Z12" s="303"/>
    </row>
    <row r="13" spans="1:44" s="302" customFormat="1" ht="12.75" x14ac:dyDescent="0.2">
      <c r="A13" s="168"/>
      <c r="B13" s="169"/>
      <c r="C13" s="280" t="s">
        <v>39</v>
      </c>
      <c r="D13" s="170"/>
      <c r="E13" s="171"/>
      <c r="F13" s="159"/>
      <c r="G13" s="170"/>
      <c r="H13" s="171"/>
      <c r="I13" s="159"/>
      <c r="J13" s="170"/>
      <c r="K13" s="171"/>
      <c r="L13" s="159"/>
      <c r="M13" s="170"/>
      <c r="N13" s="171"/>
      <c r="O13" s="159"/>
      <c r="P13" s="303"/>
      <c r="Q13" s="303"/>
      <c r="R13" s="303"/>
      <c r="S13" s="303"/>
      <c r="T13" s="303"/>
      <c r="U13" s="303"/>
      <c r="V13" s="303"/>
      <c r="W13" s="303"/>
      <c r="X13" s="303"/>
      <c r="Y13" s="303"/>
      <c r="Z13" s="303"/>
    </row>
    <row r="14" spans="1:44" s="300" customFormat="1" ht="12.75" customHeight="1" x14ac:dyDescent="0.25">
      <c r="A14" s="438" t="s">
        <v>42</v>
      </c>
      <c r="B14" s="438"/>
      <c r="C14" s="438"/>
      <c r="D14" s="172"/>
      <c r="E14" s="173"/>
      <c r="F14" s="174"/>
      <c r="G14" s="172"/>
      <c r="H14" s="173"/>
      <c r="I14" s="174"/>
      <c r="J14" s="172"/>
      <c r="K14" s="173"/>
      <c r="L14" s="174"/>
      <c r="M14" s="172"/>
      <c r="N14" s="173"/>
      <c r="O14" s="174"/>
      <c r="P14" s="301"/>
      <c r="Q14" s="301"/>
      <c r="R14" s="301"/>
      <c r="S14" s="301"/>
      <c r="T14" s="301"/>
      <c r="U14" s="301"/>
      <c r="V14" s="301"/>
      <c r="W14" s="301"/>
      <c r="X14" s="301"/>
      <c r="Y14" s="301"/>
      <c r="Z14" s="301"/>
    </row>
    <row r="15" spans="1:44" s="294" customFormat="1" ht="12.75" x14ac:dyDescent="0.25">
      <c r="A15" s="426" t="s">
        <v>285</v>
      </c>
      <c r="B15" s="426"/>
      <c r="C15" s="426"/>
      <c r="D15" s="153"/>
      <c r="E15" s="154"/>
      <c r="F15" s="153"/>
      <c r="G15" s="153"/>
      <c r="H15" s="154"/>
      <c r="I15" s="153"/>
      <c r="J15" s="153"/>
      <c r="K15" s="154"/>
      <c r="L15" s="153"/>
      <c r="M15" s="153"/>
      <c r="N15" s="154"/>
      <c r="O15" s="153"/>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row>
    <row r="16" spans="1:44" s="294" customFormat="1" ht="12.75" x14ac:dyDescent="0.2">
      <c r="A16" s="175">
        <v>1</v>
      </c>
      <c r="B16" s="430"/>
      <c r="C16" s="281"/>
      <c r="D16" s="176"/>
      <c r="E16" s="163"/>
      <c r="F16" s="176"/>
      <c r="G16" s="176"/>
      <c r="H16" s="163"/>
      <c r="I16" s="176"/>
      <c r="J16" s="176"/>
      <c r="K16" s="163"/>
      <c r="L16" s="176"/>
      <c r="M16" s="177"/>
      <c r="N16" s="163"/>
      <c r="O16" s="176"/>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row>
    <row r="17" spans="1:44" s="294" customFormat="1" ht="12.75" x14ac:dyDescent="0.2">
      <c r="A17" s="175">
        <v>2</v>
      </c>
      <c r="B17" s="430"/>
      <c r="C17" s="281"/>
      <c r="D17" s="176"/>
      <c r="E17" s="163"/>
      <c r="F17" s="176"/>
      <c r="G17" s="176"/>
      <c r="H17" s="163"/>
      <c r="I17" s="176"/>
      <c r="J17" s="176"/>
      <c r="K17" s="163"/>
      <c r="L17" s="176"/>
      <c r="M17" s="176"/>
      <c r="N17" s="163"/>
      <c r="O17" s="176"/>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row>
    <row r="18" spans="1:44" s="292" customFormat="1" ht="12.75" x14ac:dyDescent="0.2">
      <c r="A18" s="175">
        <v>3</v>
      </c>
      <c r="B18" s="430"/>
      <c r="C18" s="281"/>
      <c r="D18" s="176"/>
      <c r="E18" s="163"/>
      <c r="F18" s="178"/>
      <c r="G18" s="176"/>
      <c r="H18" s="163"/>
      <c r="I18" s="178"/>
      <c r="J18" s="176"/>
      <c r="K18" s="163"/>
      <c r="L18" s="178"/>
      <c r="M18" s="176"/>
      <c r="N18" s="163"/>
      <c r="O18" s="178"/>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row>
    <row r="19" spans="1:44" ht="12.75" customHeight="1" x14ac:dyDescent="0.2">
      <c r="A19" s="179"/>
      <c r="B19" s="169"/>
      <c r="C19" s="287" t="s">
        <v>39</v>
      </c>
      <c r="D19" s="180"/>
      <c r="E19" s="180"/>
      <c r="F19" s="180"/>
      <c r="G19" s="180"/>
      <c r="H19" s="180"/>
      <c r="I19" s="180"/>
      <c r="J19" s="180"/>
      <c r="K19" s="180"/>
      <c r="L19" s="180"/>
      <c r="M19" s="180"/>
      <c r="N19" s="181"/>
      <c r="O19" s="180"/>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row>
    <row r="20" spans="1:44" ht="12.75" x14ac:dyDescent="0.2">
      <c r="A20" s="175">
        <v>1</v>
      </c>
      <c r="B20" s="430"/>
      <c r="C20" s="281"/>
      <c r="D20" s="164"/>
      <c r="E20" s="182"/>
      <c r="F20" s="183"/>
      <c r="G20" s="164"/>
      <c r="H20" s="182"/>
      <c r="I20" s="183"/>
      <c r="J20" s="164"/>
      <c r="K20" s="182"/>
      <c r="L20" s="183"/>
      <c r="M20" s="164"/>
      <c r="N20" s="182"/>
      <c r="O20" s="183"/>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row>
    <row r="21" spans="1:44" ht="12.75" x14ac:dyDescent="0.2">
      <c r="A21" s="175">
        <v>2</v>
      </c>
      <c r="B21" s="430"/>
      <c r="C21" s="281"/>
      <c r="D21" s="164"/>
      <c r="E21" s="182"/>
      <c r="F21" s="183"/>
      <c r="G21" s="164"/>
      <c r="H21" s="182"/>
      <c r="I21" s="183"/>
      <c r="J21" s="164"/>
      <c r="K21" s="182"/>
      <c r="L21" s="183"/>
      <c r="M21" s="164"/>
      <c r="N21" s="182"/>
      <c r="O21" s="183"/>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row>
    <row r="22" spans="1:44" ht="12.75" x14ac:dyDescent="0.2">
      <c r="A22" s="175">
        <v>3</v>
      </c>
      <c r="B22" s="430"/>
      <c r="C22" s="281"/>
      <c r="D22" s="164"/>
      <c r="E22" s="182"/>
      <c r="F22" s="164"/>
      <c r="G22" s="164"/>
      <c r="H22" s="182"/>
      <c r="I22" s="164"/>
      <c r="J22" s="164"/>
      <c r="K22" s="182"/>
      <c r="L22" s="164"/>
      <c r="M22" s="164"/>
      <c r="N22" s="182"/>
      <c r="O22" s="164"/>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row>
    <row r="23" spans="1:44" s="292" customFormat="1" ht="13.5" customHeight="1" x14ac:dyDescent="0.2">
      <c r="A23" s="184"/>
      <c r="B23" s="169"/>
      <c r="C23" s="280" t="s">
        <v>39</v>
      </c>
      <c r="D23" s="159"/>
      <c r="E23" s="159"/>
      <c r="F23" s="159"/>
      <c r="G23" s="159"/>
      <c r="H23" s="159"/>
      <c r="I23" s="159"/>
      <c r="J23" s="159"/>
      <c r="K23" s="159"/>
      <c r="L23" s="159"/>
      <c r="M23" s="159"/>
      <c r="N23" s="171"/>
      <c r="O23" s="159"/>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row>
    <row r="24" spans="1:44" s="298" customFormat="1" ht="12.75" x14ac:dyDescent="0.15">
      <c r="A24" s="175">
        <v>1</v>
      </c>
      <c r="B24" s="432"/>
      <c r="C24" s="297"/>
      <c r="D24" s="185"/>
      <c r="E24" s="186"/>
      <c r="F24" s="185"/>
      <c r="G24" s="185"/>
      <c r="H24" s="186"/>
      <c r="I24" s="185"/>
      <c r="J24" s="185"/>
      <c r="K24" s="186"/>
      <c r="L24" s="185"/>
      <c r="M24" s="185"/>
      <c r="N24" s="186"/>
      <c r="O24" s="185"/>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row>
    <row r="25" spans="1:44" ht="12.75" customHeight="1" x14ac:dyDescent="0.2">
      <c r="A25" s="175">
        <v>2</v>
      </c>
      <c r="B25" s="432"/>
      <c r="C25" s="297"/>
      <c r="D25" s="188"/>
      <c r="E25" s="186"/>
      <c r="F25" s="188"/>
      <c r="G25" s="188"/>
      <c r="H25" s="186"/>
      <c r="I25" s="188"/>
      <c r="J25" s="188"/>
      <c r="K25" s="186"/>
      <c r="L25" s="188"/>
      <c r="M25" s="185"/>
      <c r="N25" s="186"/>
      <c r="O25" s="188"/>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row>
    <row r="26" spans="1:44" ht="12.75" x14ac:dyDescent="0.2">
      <c r="A26" s="175">
        <v>3</v>
      </c>
      <c r="B26" s="432"/>
      <c r="C26" s="297"/>
      <c r="D26" s="188"/>
      <c r="E26" s="186"/>
      <c r="F26" s="188"/>
      <c r="G26" s="188"/>
      <c r="H26" s="186"/>
      <c r="I26" s="188"/>
      <c r="J26" s="188"/>
      <c r="K26" s="186"/>
      <c r="L26" s="188"/>
      <c r="M26" s="185"/>
      <c r="N26" s="186"/>
      <c r="O26" s="188"/>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row>
    <row r="27" spans="1:44" ht="12.75" x14ac:dyDescent="0.2">
      <c r="A27" s="187">
        <v>4</v>
      </c>
      <c r="B27" s="432"/>
      <c r="C27" s="296"/>
      <c r="D27" s="188"/>
      <c r="E27" s="186"/>
      <c r="F27" s="188"/>
      <c r="G27" s="188"/>
      <c r="H27" s="186"/>
      <c r="I27" s="188"/>
      <c r="J27" s="188"/>
      <c r="K27" s="186"/>
      <c r="L27" s="188"/>
      <c r="M27" s="188"/>
      <c r="N27" s="186"/>
      <c r="O27" s="188"/>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row>
    <row r="28" spans="1:44" ht="12.75" customHeight="1" x14ac:dyDescent="0.2">
      <c r="A28" s="157"/>
      <c r="B28" s="169"/>
      <c r="C28" s="280" t="s">
        <v>39</v>
      </c>
      <c r="D28" s="189"/>
      <c r="E28" s="171"/>
      <c r="F28" s="159"/>
      <c r="G28" s="189"/>
      <c r="H28" s="171"/>
      <c r="I28" s="159"/>
      <c r="J28" s="189"/>
      <c r="K28" s="171"/>
      <c r="L28" s="159"/>
      <c r="M28" s="189"/>
      <c r="N28" s="171"/>
      <c r="O28" s="159"/>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row>
    <row r="29" spans="1:44" ht="12.75" customHeight="1" x14ac:dyDescent="0.2">
      <c r="A29" s="161">
        <v>1</v>
      </c>
      <c r="B29" s="432"/>
      <c r="C29" s="282"/>
      <c r="D29" s="190"/>
      <c r="E29" s="186"/>
      <c r="F29" s="185"/>
      <c r="G29" s="190"/>
      <c r="H29" s="186"/>
      <c r="I29" s="185"/>
      <c r="J29" s="190"/>
      <c r="K29" s="186"/>
      <c r="L29" s="185"/>
      <c r="M29" s="185"/>
      <c r="N29" s="186"/>
      <c r="O29" s="185"/>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row>
    <row r="30" spans="1:44" ht="12.75" x14ac:dyDescent="0.2">
      <c r="A30" s="161">
        <v>2</v>
      </c>
      <c r="B30" s="432"/>
      <c r="C30" s="282"/>
      <c r="D30" s="190"/>
      <c r="E30" s="186"/>
      <c r="F30" s="185"/>
      <c r="G30" s="190"/>
      <c r="H30" s="186"/>
      <c r="I30" s="185"/>
      <c r="J30" s="190"/>
      <c r="K30" s="186"/>
      <c r="L30" s="185"/>
      <c r="M30" s="185"/>
      <c r="N30" s="186"/>
      <c r="O30" s="185"/>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row>
    <row r="31" spans="1:44" s="288" customFormat="1" ht="12.75" customHeight="1" x14ac:dyDescent="0.2">
      <c r="A31" s="157"/>
      <c r="B31" s="169"/>
      <c r="C31" s="280" t="s">
        <v>39</v>
      </c>
      <c r="D31" s="189"/>
      <c r="E31" s="189"/>
      <c r="F31" s="189"/>
      <c r="G31" s="189"/>
      <c r="H31" s="189"/>
      <c r="I31" s="189"/>
      <c r="J31" s="189"/>
      <c r="K31" s="171"/>
      <c r="L31" s="159"/>
      <c r="M31" s="189"/>
      <c r="N31" s="171"/>
      <c r="O31" s="15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s="288" customFormat="1" ht="12.75" x14ac:dyDescent="0.2">
      <c r="A32" s="161">
        <v>1</v>
      </c>
      <c r="B32" s="439"/>
      <c r="C32" s="281"/>
      <c r="D32" s="185"/>
      <c r="E32" s="186"/>
      <c r="F32" s="185"/>
      <c r="G32" s="185"/>
      <c r="H32" s="186"/>
      <c r="I32" s="185"/>
      <c r="J32" s="185"/>
      <c r="K32" s="186"/>
      <c r="L32" s="185"/>
      <c r="M32" s="185"/>
      <c r="N32" s="186"/>
      <c r="O32" s="185"/>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s="288" customFormat="1" ht="12.75" x14ac:dyDescent="0.2">
      <c r="A33" s="161">
        <v>2</v>
      </c>
      <c r="B33" s="439"/>
      <c r="C33" s="281"/>
      <c r="D33" s="185"/>
      <c r="E33" s="186"/>
      <c r="F33" s="185"/>
      <c r="G33" s="185"/>
      <c r="H33" s="186"/>
      <c r="I33" s="185"/>
      <c r="J33" s="185"/>
      <c r="K33" s="186"/>
      <c r="L33" s="185"/>
      <c r="M33" s="185"/>
      <c r="N33" s="186"/>
      <c r="O33" s="185"/>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s="292" customFormat="1" ht="13.5" customHeight="1" x14ac:dyDescent="0.2">
      <c r="A34" s="184"/>
      <c r="B34" s="169"/>
      <c r="C34" s="280" t="s">
        <v>39</v>
      </c>
      <c r="D34" s="189"/>
      <c r="E34" s="189"/>
      <c r="F34" s="189"/>
      <c r="G34" s="189"/>
      <c r="H34" s="189"/>
      <c r="I34" s="189"/>
      <c r="J34" s="189"/>
      <c r="K34" s="171"/>
      <c r="L34" s="159"/>
      <c r="M34" s="189"/>
      <c r="N34" s="171"/>
      <c r="O34" s="159"/>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row>
    <row r="35" spans="1:44" ht="12.75" x14ac:dyDescent="0.2">
      <c r="A35" s="161">
        <v>1</v>
      </c>
      <c r="B35" s="437"/>
      <c r="C35" s="281"/>
      <c r="D35" s="191"/>
      <c r="E35" s="192"/>
      <c r="F35" s="164"/>
      <c r="G35" s="191"/>
      <c r="H35" s="192"/>
      <c r="I35" s="164"/>
      <c r="J35" s="191"/>
      <c r="K35" s="192"/>
      <c r="L35" s="164"/>
      <c r="M35" s="191"/>
      <c r="N35" s="192"/>
      <c r="O35" s="164"/>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row>
    <row r="36" spans="1:44" ht="12.75" x14ac:dyDescent="0.2">
      <c r="A36" s="161">
        <v>2</v>
      </c>
      <c r="B36" s="437"/>
      <c r="C36" s="281"/>
      <c r="D36" s="191"/>
      <c r="E36" s="192"/>
      <c r="F36" s="164"/>
      <c r="G36" s="191"/>
      <c r="H36" s="192"/>
      <c r="I36" s="164"/>
      <c r="J36" s="191"/>
      <c r="K36" s="192"/>
      <c r="L36" s="164"/>
      <c r="M36" s="191"/>
      <c r="N36" s="192"/>
      <c r="O36" s="164"/>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row>
    <row r="37" spans="1:44" ht="12.75" customHeight="1" x14ac:dyDescent="0.2">
      <c r="A37" s="184"/>
      <c r="B37" s="169"/>
      <c r="C37" s="280" t="s">
        <v>39</v>
      </c>
      <c r="D37" s="159"/>
      <c r="E37" s="159"/>
      <c r="F37" s="159"/>
      <c r="G37" s="159"/>
      <c r="H37" s="159"/>
      <c r="I37" s="159"/>
      <c r="J37" s="159"/>
      <c r="K37" s="159"/>
      <c r="L37" s="159"/>
      <c r="M37" s="159"/>
      <c r="N37" s="171"/>
      <c r="O37" s="159"/>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row>
    <row r="38" spans="1:44" s="292" customFormat="1" ht="12.75" x14ac:dyDescent="0.2">
      <c r="A38" s="161">
        <v>1</v>
      </c>
      <c r="B38" s="440"/>
      <c r="C38" s="281"/>
      <c r="D38" s="164"/>
      <c r="E38" s="163"/>
      <c r="F38" s="164"/>
      <c r="G38" s="164"/>
      <c r="H38" s="163"/>
      <c r="I38" s="164"/>
      <c r="J38" s="164"/>
      <c r="K38" s="163"/>
      <c r="L38" s="164"/>
      <c r="M38" s="164"/>
      <c r="N38" s="163"/>
      <c r="O38" s="164"/>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row>
    <row r="39" spans="1:44" s="294" customFormat="1" ht="12.75" x14ac:dyDescent="0.2">
      <c r="A39" s="161">
        <v>2</v>
      </c>
      <c r="B39" s="440"/>
      <c r="C39" s="281"/>
      <c r="D39" s="164"/>
      <c r="E39" s="163"/>
      <c r="F39" s="164"/>
      <c r="G39" s="164"/>
      <c r="H39" s="163"/>
      <c r="I39" s="164"/>
      <c r="J39" s="164"/>
      <c r="K39" s="163"/>
      <c r="L39" s="164"/>
      <c r="M39" s="164"/>
      <c r="N39" s="163"/>
      <c r="O39" s="164"/>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row>
    <row r="40" spans="1:44" s="294" customFormat="1" ht="12.75" x14ac:dyDescent="0.2">
      <c r="A40" s="161">
        <v>3</v>
      </c>
      <c r="B40" s="440"/>
      <c r="C40" s="281"/>
      <c r="D40" s="164"/>
      <c r="E40" s="163"/>
      <c r="F40" s="164"/>
      <c r="G40" s="164"/>
      <c r="H40" s="163"/>
      <c r="I40" s="164"/>
      <c r="J40" s="164"/>
      <c r="K40" s="163"/>
      <c r="L40" s="164"/>
      <c r="M40" s="164"/>
      <c r="N40" s="163"/>
      <c r="O40" s="164"/>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row>
    <row r="41" spans="1:44" s="294" customFormat="1" ht="12.75" customHeight="1" x14ac:dyDescent="0.2">
      <c r="A41" s="184"/>
      <c r="B41" s="169"/>
      <c r="C41" s="280" t="s">
        <v>39</v>
      </c>
      <c r="D41" s="159"/>
      <c r="E41" s="159"/>
      <c r="F41" s="159"/>
      <c r="G41" s="159"/>
      <c r="H41" s="159"/>
      <c r="I41" s="159"/>
      <c r="J41" s="159"/>
      <c r="K41" s="159"/>
      <c r="L41" s="159"/>
      <c r="M41" s="159"/>
      <c r="N41" s="171"/>
      <c r="O41" s="159"/>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row>
    <row r="42" spans="1:44" s="294" customFormat="1" ht="12.75" x14ac:dyDescent="0.2">
      <c r="A42" s="161">
        <v>1</v>
      </c>
      <c r="B42" s="432"/>
      <c r="C42" s="282"/>
      <c r="D42" s="164"/>
      <c r="E42" s="163"/>
      <c r="F42" s="164"/>
      <c r="G42" s="164"/>
      <c r="H42" s="163"/>
      <c r="I42" s="164"/>
      <c r="J42" s="164"/>
      <c r="K42" s="163"/>
      <c r="L42" s="164"/>
      <c r="M42" s="164"/>
      <c r="N42" s="163"/>
      <c r="O42" s="164"/>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row>
    <row r="43" spans="1:44" s="294" customFormat="1" ht="12.75" x14ac:dyDescent="0.2">
      <c r="A43" s="161">
        <v>2</v>
      </c>
      <c r="B43" s="432"/>
      <c r="C43" s="282"/>
      <c r="D43" s="164"/>
      <c r="E43" s="163"/>
      <c r="F43" s="164"/>
      <c r="G43" s="164"/>
      <c r="H43" s="163"/>
      <c r="I43" s="164"/>
      <c r="J43" s="164"/>
      <c r="K43" s="163"/>
      <c r="L43" s="164"/>
      <c r="M43" s="164"/>
      <c r="N43" s="163"/>
      <c r="O43" s="164"/>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row>
    <row r="44" spans="1:44" s="292" customFormat="1" ht="12.75" x14ac:dyDescent="0.2">
      <c r="A44" s="161">
        <v>3</v>
      </c>
      <c r="B44" s="432"/>
      <c r="C44" s="282"/>
      <c r="D44" s="164"/>
      <c r="E44" s="163"/>
      <c r="F44" s="164"/>
      <c r="G44" s="164"/>
      <c r="H44" s="163"/>
      <c r="I44" s="164"/>
      <c r="J44" s="164"/>
      <c r="K44" s="163"/>
      <c r="L44" s="164"/>
      <c r="M44" s="164"/>
      <c r="N44" s="163"/>
      <c r="O44" s="164"/>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row>
    <row r="45" spans="1:44" ht="12.75" x14ac:dyDescent="0.2">
      <c r="A45" s="157"/>
      <c r="B45" s="169"/>
      <c r="C45" s="280" t="s">
        <v>39</v>
      </c>
      <c r="D45" s="159"/>
      <c r="E45" s="159"/>
      <c r="F45" s="159"/>
      <c r="G45" s="159"/>
      <c r="H45" s="159"/>
      <c r="I45" s="159"/>
      <c r="J45" s="159"/>
      <c r="K45" s="171"/>
      <c r="L45" s="159"/>
      <c r="M45" s="159"/>
      <c r="N45" s="171"/>
      <c r="O45" s="159"/>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row>
    <row r="46" spans="1:44" ht="12.75" x14ac:dyDescent="0.2">
      <c r="A46" s="193"/>
      <c r="B46" s="194" t="s">
        <v>73</v>
      </c>
      <c r="C46" s="195"/>
      <c r="D46" s="196"/>
      <c r="E46" s="196"/>
      <c r="F46" s="196"/>
      <c r="G46" s="196"/>
      <c r="H46" s="196"/>
      <c r="I46" s="196"/>
      <c r="J46" s="196"/>
      <c r="K46" s="196"/>
      <c r="L46" s="196"/>
      <c r="M46" s="196"/>
      <c r="N46" s="196"/>
      <c r="O46" s="196"/>
      <c r="P46" s="272"/>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row>
    <row r="47" spans="1:44" s="267" customFormat="1" ht="12.75" x14ac:dyDescent="0.2">
      <c r="A47" s="426" t="s">
        <v>299</v>
      </c>
      <c r="B47" s="426"/>
      <c r="C47" s="426"/>
      <c r="D47" s="153"/>
      <c r="E47" s="154"/>
      <c r="F47" s="153"/>
      <c r="G47" s="153"/>
      <c r="H47" s="154"/>
      <c r="I47" s="153"/>
      <c r="J47" s="153"/>
      <c r="K47" s="154"/>
      <c r="L47" s="153"/>
      <c r="M47" s="153"/>
      <c r="N47" s="154"/>
      <c r="O47" s="153"/>
    </row>
    <row r="48" spans="1:44" s="267" customFormat="1" ht="12.75" x14ac:dyDescent="0.2">
      <c r="A48" s="161">
        <v>1</v>
      </c>
      <c r="B48" s="430"/>
      <c r="C48" s="281"/>
      <c r="D48" s="176"/>
      <c r="E48" s="163"/>
      <c r="F48" s="176"/>
      <c r="G48" s="176"/>
      <c r="H48" s="163"/>
      <c r="I48" s="176"/>
      <c r="J48" s="176"/>
      <c r="K48" s="163"/>
      <c r="L48" s="176"/>
      <c r="M48" s="176"/>
      <c r="N48" s="163"/>
      <c r="O48" s="176"/>
    </row>
    <row r="49" spans="1:15" s="267" customFormat="1" ht="12.75" x14ac:dyDescent="0.2">
      <c r="A49" s="161">
        <v>2</v>
      </c>
      <c r="B49" s="430"/>
      <c r="C49" s="281"/>
      <c r="D49" s="176"/>
      <c r="E49" s="163"/>
      <c r="F49" s="176"/>
      <c r="G49" s="176"/>
      <c r="H49" s="163"/>
      <c r="I49" s="176"/>
      <c r="J49" s="176"/>
      <c r="K49" s="163"/>
      <c r="L49" s="176"/>
      <c r="M49" s="176"/>
      <c r="N49" s="163"/>
      <c r="O49" s="176"/>
    </row>
    <row r="50" spans="1:15" s="267" customFormat="1" ht="12.75" x14ac:dyDescent="0.2">
      <c r="A50" s="161">
        <v>3</v>
      </c>
      <c r="B50" s="430"/>
      <c r="C50" s="281"/>
      <c r="D50" s="176"/>
      <c r="E50" s="163"/>
      <c r="F50" s="178"/>
      <c r="G50" s="176"/>
      <c r="H50" s="163"/>
      <c r="I50" s="178"/>
      <c r="J50" s="176"/>
      <c r="K50" s="163"/>
      <c r="L50" s="178"/>
      <c r="M50" s="176"/>
      <c r="N50" s="163"/>
      <c r="O50" s="178"/>
    </row>
    <row r="51" spans="1:15" s="267" customFormat="1" ht="11.25" customHeight="1" x14ac:dyDescent="0.2">
      <c r="A51" s="179"/>
      <c r="B51" s="169"/>
      <c r="C51" s="287" t="s">
        <v>39</v>
      </c>
      <c r="D51" s="180"/>
      <c r="E51" s="180"/>
      <c r="F51" s="180"/>
      <c r="G51" s="180"/>
      <c r="H51" s="180"/>
      <c r="I51" s="180"/>
      <c r="J51" s="180"/>
      <c r="K51" s="180"/>
      <c r="L51" s="180"/>
      <c r="M51" s="180"/>
      <c r="N51" s="181"/>
      <c r="O51" s="180"/>
    </row>
    <row r="52" spans="1:15" s="267" customFormat="1" ht="12" customHeight="1" x14ac:dyDescent="0.2">
      <c r="A52" s="161">
        <v>1</v>
      </c>
      <c r="B52" s="430"/>
      <c r="C52" s="257"/>
      <c r="D52" s="164"/>
      <c r="E52" s="182"/>
      <c r="F52" s="183"/>
      <c r="G52" s="164"/>
      <c r="H52" s="182"/>
      <c r="I52" s="183"/>
      <c r="J52" s="164"/>
      <c r="K52" s="182"/>
      <c r="L52" s="183"/>
      <c r="M52" s="164"/>
      <c r="N52" s="182"/>
      <c r="O52" s="183"/>
    </row>
    <row r="53" spans="1:15" s="267" customFormat="1" ht="12.75" x14ac:dyDescent="0.2">
      <c r="A53" s="161">
        <v>2</v>
      </c>
      <c r="B53" s="430"/>
      <c r="C53" s="285"/>
      <c r="D53" s="164"/>
      <c r="E53" s="182"/>
      <c r="F53" s="183"/>
      <c r="G53" s="164"/>
      <c r="H53" s="182"/>
      <c r="I53" s="183"/>
      <c r="J53" s="164"/>
      <c r="K53" s="182"/>
      <c r="L53" s="183"/>
      <c r="M53" s="164"/>
      <c r="N53" s="182"/>
      <c r="O53" s="183"/>
    </row>
    <row r="54" spans="1:15" s="267" customFormat="1" ht="18" customHeight="1" x14ac:dyDescent="0.2">
      <c r="A54" s="161">
        <v>3</v>
      </c>
      <c r="B54" s="430"/>
      <c r="C54" s="286"/>
      <c r="D54" s="164"/>
      <c r="E54" s="182"/>
      <c r="F54" s="164"/>
      <c r="G54" s="164"/>
      <c r="H54" s="182"/>
      <c r="I54" s="164"/>
      <c r="J54" s="164"/>
      <c r="K54" s="182"/>
      <c r="L54" s="164"/>
      <c r="M54" s="164"/>
      <c r="N54" s="182"/>
      <c r="O54" s="164"/>
    </row>
    <row r="55" spans="1:15" s="267" customFormat="1" ht="12" customHeight="1" x14ac:dyDescent="0.2">
      <c r="A55" s="184"/>
      <c r="B55" s="169"/>
      <c r="C55" s="280" t="s">
        <v>39</v>
      </c>
      <c r="D55" s="159"/>
      <c r="E55" s="171"/>
      <c r="F55" s="159"/>
      <c r="G55" s="159"/>
      <c r="H55" s="171"/>
      <c r="I55" s="159"/>
      <c r="J55" s="159"/>
      <c r="K55" s="171"/>
      <c r="L55" s="159"/>
      <c r="M55" s="159"/>
      <c r="N55" s="171"/>
      <c r="O55" s="159"/>
    </row>
    <row r="56" spans="1:15" s="267" customFormat="1" ht="12.75" x14ac:dyDescent="0.2">
      <c r="A56" s="161">
        <v>1</v>
      </c>
      <c r="B56" s="430"/>
      <c r="C56" s="281"/>
      <c r="D56" s="185"/>
      <c r="E56" s="186"/>
      <c r="F56" s="185"/>
      <c r="G56" s="185"/>
      <c r="H56" s="186"/>
      <c r="I56" s="185"/>
      <c r="J56" s="185"/>
      <c r="K56" s="186"/>
      <c r="L56" s="185"/>
      <c r="M56" s="185"/>
      <c r="N56" s="186"/>
      <c r="O56" s="185"/>
    </row>
    <row r="57" spans="1:15" s="267" customFormat="1" ht="11.25" customHeight="1" x14ac:dyDescent="0.2">
      <c r="A57" s="161">
        <v>2</v>
      </c>
      <c r="B57" s="430"/>
      <c r="C57" s="281"/>
      <c r="D57" s="188"/>
      <c r="E57" s="186"/>
      <c r="F57" s="188"/>
      <c r="G57" s="188"/>
      <c r="H57" s="186"/>
      <c r="I57" s="188"/>
      <c r="J57" s="188"/>
      <c r="K57" s="186"/>
      <c r="L57" s="188"/>
      <c r="M57" s="188"/>
      <c r="N57" s="186"/>
      <c r="O57" s="188"/>
    </row>
    <row r="58" spans="1:15" s="267" customFormat="1" ht="12.75" x14ac:dyDescent="0.2">
      <c r="A58" s="161">
        <v>3</v>
      </c>
      <c r="B58" s="430"/>
      <c r="C58" s="281"/>
      <c r="D58" s="188"/>
      <c r="E58" s="186"/>
      <c r="F58" s="188"/>
      <c r="G58" s="188"/>
      <c r="H58" s="186"/>
      <c r="I58" s="188"/>
      <c r="J58" s="188"/>
      <c r="K58" s="186"/>
      <c r="L58" s="188"/>
      <c r="M58" s="188"/>
      <c r="N58" s="186"/>
      <c r="O58" s="188"/>
    </row>
    <row r="59" spans="1:15" s="267" customFormat="1" ht="11.25" customHeight="1" x14ac:dyDescent="0.2">
      <c r="A59" s="157"/>
      <c r="B59" s="169"/>
      <c r="C59" s="280" t="s">
        <v>39</v>
      </c>
      <c r="D59" s="189"/>
      <c r="E59" s="189"/>
      <c r="F59" s="189"/>
      <c r="G59" s="189"/>
      <c r="H59" s="189"/>
      <c r="I59" s="189"/>
      <c r="J59" s="189"/>
      <c r="K59" s="189"/>
      <c r="L59" s="189"/>
      <c r="M59" s="189"/>
      <c r="N59" s="171"/>
      <c r="O59" s="159"/>
    </row>
    <row r="60" spans="1:15" s="267" customFormat="1" ht="11.25" customHeight="1" x14ac:dyDescent="0.2">
      <c r="A60" s="161">
        <v>1</v>
      </c>
      <c r="B60" s="430"/>
      <c r="C60" s="281"/>
      <c r="D60" s="191"/>
      <c r="E60" s="192"/>
      <c r="F60" s="164"/>
      <c r="G60" s="191"/>
      <c r="H60" s="192"/>
      <c r="I60" s="164"/>
      <c r="J60" s="191"/>
      <c r="K60" s="192"/>
      <c r="L60" s="164"/>
      <c r="M60" s="191"/>
      <c r="N60" s="192"/>
      <c r="O60" s="164"/>
    </row>
    <row r="61" spans="1:15" s="267" customFormat="1" ht="11.25" customHeight="1" x14ac:dyDescent="0.2">
      <c r="A61" s="161">
        <v>2</v>
      </c>
      <c r="B61" s="430"/>
      <c r="C61" s="281"/>
      <c r="D61" s="191"/>
      <c r="E61" s="192"/>
      <c r="F61" s="164"/>
      <c r="G61" s="191"/>
      <c r="H61" s="192"/>
      <c r="I61" s="164"/>
      <c r="J61" s="191"/>
      <c r="K61" s="192"/>
      <c r="L61" s="164"/>
      <c r="M61" s="191"/>
      <c r="N61" s="192"/>
      <c r="O61" s="164"/>
    </row>
    <row r="62" spans="1:15" s="267" customFormat="1" ht="11.25" customHeight="1" x14ac:dyDescent="0.2">
      <c r="A62" s="161">
        <v>3</v>
      </c>
      <c r="B62" s="430"/>
      <c r="C62" s="281"/>
      <c r="D62" s="191"/>
      <c r="E62" s="192"/>
      <c r="F62" s="164"/>
      <c r="G62" s="191"/>
      <c r="H62" s="192"/>
      <c r="I62" s="164"/>
      <c r="J62" s="191"/>
      <c r="K62" s="192"/>
      <c r="L62" s="164"/>
      <c r="M62" s="191"/>
      <c r="N62" s="192"/>
      <c r="O62" s="164"/>
    </row>
    <row r="63" spans="1:15" s="267" customFormat="1" ht="11.25" customHeight="1" x14ac:dyDescent="0.2">
      <c r="A63" s="165" t="s">
        <v>92</v>
      </c>
      <c r="B63" s="169"/>
      <c r="C63" s="280" t="s">
        <v>39</v>
      </c>
      <c r="D63" s="159"/>
      <c r="E63" s="159"/>
      <c r="F63" s="159"/>
      <c r="G63" s="159"/>
      <c r="H63" s="159"/>
      <c r="I63" s="159"/>
      <c r="J63" s="159"/>
      <c r="K63" s="159"/>
      <c r="L63" s="159"/>
      <c r="M63" s="159"/>
      <c r="N63" s="171"/>
      <c r="O63" s="159"/>
    </row>
    <row r="64" spans="1:15" s="267" customFormat="1" ht="11.25" customHeight="1" x14ac:dyDescent="0.2">
      <c r="A64" s="161">
        <v>1</v>
      </c>
      <c r="B64" s="432"/>
      <c r="C64" s="282"/>
      <c r="D64" s="190"/>
      <c r="E64" s="186"/>
      <c r="F64" s="185"/>
      <c r="G64" s="190"/>
      <c r="H64" s="186"/>
      <c r="I64" s="185"/>
      <c r="J64" s="190"/>
      <c r="K64" s="186"/>
      <c r="L64" s="185"/>
      <c r="M64" s="190"/>
      <c r="N64" s="186"/>
      <c r="O64" s="185"/>
    </row>
    <row r="65" spans="1:16" s="267" customFormat="1" ht="11.25" customHeight="1" x14ac:dyDescent="0.2">
      <c r="A65" s="161">
        <v>2</v>
      </c>
      <c r="B65" s="432"/>
      <c r="C65" s="282"/>
      <c r="D65" s="190"/>
      <c r="E65" s="186"/>
      <c r="F65" s="185"/>
      <c r="G65" s="190"/>
      <c r="H65" s="186"/>
      <c r="I65" s="185"/>
      <c r="J65" s="190"/>
      <c r="K65" s="186"/>
      <c r="L65" s="185"/>
      <c r="M65" s="190"/>
      <c r="N65" s="186"/>
      <c r="O65" s="185"/>
    </row>
    <row r="66" spans="1:16" s="267" customFormat="1" ht="11.25" customHeight="1" x14ac:dyDescent="0.2">
      <c r="A66" s="161">
        <v>3</v>
      </c>
      <c r="B66" s="432"/>
      <c r="C66" s="282"/>
      <c r="D66" s="190"/>
      <c r="E66" s="186"/>
      <c r="F66" s="185"/>
      <c r="G66" s="190"/>
      <c r="H66" s="186"/>
      <c r="I66" s="185"/>
      <c r="J66" s="190"/>
      <c r="K66" s="186"/>
      <c r="L66" s="185"/>
      <c r="M66" s="190"/>
      <c r="N66" s="186"/>
      <c r="O66" s="185"/>
    </row>
    <row r="67" spans="1:16" s="267" customFormat="1" ht="11.25" customHeight="1" x14ac:dyDescent="0.2">
      <c r="A67" s="157"/>
      <c r="B67" s="169"/>
      <c r="C67" s="280" t="s">
        <v>39</v>
      </c>
      <c r="D67" s="189"/>
      <c r="E67" s="189"/>
      <c r="F67" s="189"/>
      <c r="G67" s="189"/>
      <c r="H67" s="189"/>
      <c r="I67" s="189"/>
      <c r="J67" s="189"/>
      <c r="K67" s="189"/>
      <c r="L67" s="189"/>
      <c r="M67" s="189"/>
      <c r="N67" s="171"/>
      <c r="O67" s="159"/>
    </row>
    <row r="68" spans="1:16" s="267" customFormat="1" ht="11.25" customHeight="1" x14ac:dyDescent="0.2">
      <c r="A68" s="161">
        <v>1</v>
      </c>
      <c r="B68" s="439"/>
      <c r="C68" s="281"/>
      <c r="D68" s="185"/>
      <c r="E68" s="186"/>
      <c r="F68" s="185"/>
      <c r="G68" s="185"/>
      <c r="H68" s="186"/>
      <c r="I68" s="185"/>
      <c r="J68" s="185"/>
      <c r="K68" s="186"/>
      <c r="L68" s="185"/>
      <c r="M68" s="185"/>
      <c r="N68" s="186"/>
      <c r="O68" s="185"/>
    </row>
    <row r="69" spans="1:16" s="267" customFormat="1" ht="11.25" customHeight="1" x14ac:dyDescent="0.2">
      <c r="A69" s="161">
        <v>2</v>
      </c>
      <c r="B69" s="439"/>
      <c r="C69" s="281"/>
      <c r="D69" s="185"/>
      <c r="E69" s="186"/>
      <c r="F69" s="185"/>
      <c r="G69" s="185"/>
      <c r="H69" s="186"/>
      <c r="I69" s="185"/>
      <c r="J69" s="185"/>
      <c r="K69" s="186"/>
      <c r="L69" s="185"/>
      <c r="M69" s="185"/>
      <c r="N69" s="186"/>
      <c r="O69" s="185"/>
    </row>
    <row r="70" spans="1:16" s="267" customFormat="1" ht="12.75" x14ac:dyDescent="0.2">
      <c r="A70" s="161">
        <v>3</v>
      </c>
      <c r="B70" s="439"/>
      <c r="C70" s="281"/>
      <c r="D70" s="185"/>
      <c r="E70" s="186"/>
      <c r="F70" s="185"/>
      <c r="G70" s="185"/>
      <c r="H70" s="186"/>
      <c r="I70" s="185"/>
      <c r="J70" s="185"/>
      <c r="K70" s="186"/>
      <c r="L70" s="185"/>
      <c r="M70" s="185"/>
      <c r="N70" s="186"/>
      <c r="O70" s="185"/>
    </row>
    <row r="71" spans="1:16" s="267" customFormat="1" ht="18.75" customHeight="1" x14ac:dyDescent="0.2">
      <c r="A71" s="161"/>
      <c r="B71" s="169"/>
      <c r="C71" s="280" t="s">
        <v>39</v>
      </c>
      <c r="D71" s="159"/>
      <c r="E71" s="159"/>
      <c r="F71" s="159"/>
      <c r="G71" s="159"/>
      <c r="H71" s="159"/>
      <c r="I71" s="159"/>
      <c r="J71" s="159"/>
      <c r="K71" s="159"/>
      <c r="L71" s="159"/>
      <c r="M71" s="159"/>
      <c r="N71" s="171"/>
      <c r="O71" s="159"/>
    </row>
    <row r="72" spans="1:16" s="267" customFormat="1" ht="11.25" customHeight="1" x14ac:dyDescent="0.2">
      <c r="A72" s="198"/>
      <c r="B72" s="194" t="s">
        <v>98</v>
      </c>
      <c r="C72" s="195"/>
      <c r="D72" s="196"/>
      <c r="E72" s="196"/>
      <c r="F72" s="196"/>
      <c r="G72" s="196"/>
      <c r="H72" s="196"/>
      <c r="I72" s="196"/>
      <c r="J72" s="196"/>
      <c r="K72" s="196"/>
      <c r="L72" s="196"/>
      <c r="M72" s="196"/>
      <c r="N72" s="196"/>
      <c r="O72" s="196"/>
      <c r="P72" s="272"/>
    </row>
    <row r="73" spans="1:16" s="267" customFormat="1" ht="12.75" x14ac:dyDescent="0.2">
      <c r="A73" s="201"/>
      <c r="B73" s="234" t="s">
        <v>286</v>
      </c>
      <c r="C73" s="203"/>
      <c r="D73" s="204"/>
      <c r="E73" s="204"/>
      <c r="F73" s="204"/>
      <c r="G73" s="204"/>
      <c r="H73" s="204"/>
      <c r="I73" s="204"/>
      <c r="J73" s="204"/>
      <c r="K73" s="204"/>
      <c r="L73" s="204"/>
      <c r="M73" s="204"/>
      <c r="N73" s="204"/>
      <c r="O73" s="204"/>
      <c r="P73" s="279"/>
    </row>
    <row r="74" spans="1:16" s="267" customFormat="1" ht="12.75" x14ac:dyDescent="0.2">
      <c r="A74" s="428" t="s">
        <v>147</v>
      </c>
      <c r="B74" s="428"/>
      <c r="C74" s="428"/>
      <c r="D74" s="199"/>
      <c r="E74" s="205"/>
      <c r="F74" s="199"/>
      <c r="G74" s="199"/>
      <c r="H74" s="205"/>
      <c r="I74" s="199"/>
      <c r="J74" s="199"/>
      <c r="K74" s="205"/>
      <c r="L74" s="199"/>
      <c r="M74" s="199"/>
      <c r="N74" s="205"/>
      <c r="O74" s="199"/>
    </row>
    <row r="75" spans="1:16" s="267" customFormat="1" ht="12.75" x14ac:dyDescent="0.2">
      <c r="A75" s="161" t="s">
        <v>148</v>
      </c>
      <c r="B75" s="206"/>
      <c r="C75" s="278"/>
      <c r="D75" s="164"/>
      <c r="E75" s="163"/>
      <c r="F75" s="164"/>
      <c r="G75" s="164"/>
      <c r="H75" s="163"/>
      <c r="I75" s="164"/>
      <c r="J75" s="164"/>
      <c r="K75" s="163"/>
      <c r="L75" s="164"/>
      <c r="M75" s="164"/>
      <c r="N75" s="163"/>
      <c r="O75" s="164"/>
    </row>
    <row r="76" spans="1:16" s="267" customFormat="1" ht="12.75" x14ac:dyDescent="0.2">
      <c r="A76" s="161" t="s">
        <v>300</v>
      </c>
      <c r="B76" s="207"/>
      <c r="C76" s="277"/>
      <c r="D76" s="164"/>
      <c r="E76" s="163"/>
      <c r="F76" s="164"/>
      <c r="G76" s="164"/>
      <c r="H76" s="163"/>
      <c r="I76" s="164"/>
      <c r="J76" s="164"/>
      <c r="K76" s="163"/>
      <c r="L76" s="164"/>
      <c r="M76" s="164"/>
      <c r="N76" s="163"/>
      <c r="O76" s="164"/>
    </row>
    <row r="77" spans="1:16" s="267" customFormat="1" ht="12.75" x14ac:dyDescent="0.2">
      <c r="A77" s="161" t="s">
        <v>150</v>
      </c>
      <c r="B77" s="208"/>
      <c r="C77" s="273"/>
      <c r="D77" s="164"/>
      <c r="E77" s="163"/>
      <c r="F77" s="164"/>
      <c r="G77" s="164"/>
      <c r="H77" s="163"/>
      <c r="I77" s="164"/>
      <c r="J77" s="164"/>
      <c r="K77" s="163"/>
      <c r="L77" s="164"/>
      <c r="M77" s="164"/>
      <c r="N77" s="163"/>
      <c r="O77" s="164"/>
    </row>
    <row r="78" spans="1:16" s="267" customFormat="1" ht="12.75" x14ac:dyDescent="0.2">
      <c r="A78" s="161" t="s">
        <v>151</v>
      </c>
      <c r="B78" s="208"/>
      <c r="C78" s="273"/>
      <c r="D78" s="164"/>
      <c r="E78" s="163"/>
      <c r="F78" s="164"/>
      <c r="G78" s="164"/>
      <c r="H78" s="163"/>
      <c r="I78" s="164"/>
      <c r="J78" s="164"/>
      <c r="K78" s="163"/>
      <c r="L78" s="164"/>
      <c r="M78" s="164"/>
      <c r="N78" s="163"/>
      <c r="O78" s="164"/>
    </row>
    <row r="79" spans="1:16" s="267" customFormat="1" ht="12.75" x14ac:dyDescent="0.2">
      <c r="A79" s="442" t="s">
        <v>152</v>
      </c>
      <c r="B79" s="442"/>
      <c r="C79" s="276"/>
      <c r="D79" s="159"/>
      <c r="E79" s="159"/>
      <c r="F79" s="159"/>
      <c r="G79" s="159"/>
      <c r="H79" s="159"/>
      <c r="I79" s="159"/>
      <c r="J79" s="159"/>
      <c r="K79" s="159"/>
      <c r="L79" s="159"/>
      <c r="M79" s="159"/>
      <c r="N79" s="209"/>
      <c r="O79" s="159"/>
    </row>
    <row r="80" spans="1:16" s="267" customFormat="1" ht="12.75" x14ac:dyDescent="0.2">
      <c r="A80" s="161" t="s">
        <v>153</v>
      </c>
      <c r="B80" s="208"/>
      <c r="C80" s="273"/>
      <c r="D80" s="164"/>
      <c r="E80" s="163"/>
      <c r="F80" s="164"/>
      <c r="G80" s="164"/>
      <c r="H80" s="163"/>
      <c r="I80" s="164"/>
      <c r="J80" s="164"/>
      <c r="K80" s="163"/>
      <c r="L80" s="164"/>
      <c r="M80" s="164"/>
      <c r="N80" s="163"/>
      <c r="O80" s="164"/>
    </row>
    <row r="81" spans="1:16" s="267" customFormat="1" ht="12.75" x14ac:dyDescent="0.2">
      <c r="A81" s="161" t="s">
        <v>154</v>
      </c>
      <c r="B81" s="208"/>
      <c r="C81" s="273"/>
      <c r="D81" s="164"/>
      <c r="E81" s="163"/>
      <c r="F81" s="164"/>
      <c r="G81" s="164"/>
      <c r="H81" s="163"/>
      <c r="I81" s="164"/>
      <c r="J81" s="164"/>
      <c r="K81" s="163"/>
      <c r="L81" s="164"/>
      <c r="M81" s="164"/>
      <c r="N81" s="163"/>
      <c r="O81" s="164"/>
    </row>
    <row r="82" spans="1:16" s="267" customFormat="1" ht="12.75" x14ac:dyDescent="0.2">
      <c r="A82" s="161" t="s">
        <v>155</v>
      </c>
      <c r="B82" s="208"/>
      <c r="C82" s="273"/>
      <c r="D82" s="164"/>
      <c r="E82" s="163"/>
      <c r="F82" s="164"/>
      <c r="G82" s="164"/>
      <c r="H82" s="163"/>
      <c r="I82" s="164"/>
      <c r="J82" s="164"/>
      <c r="K82" s="163"/>
      <c r="L82" s="164"/>
      <c r="M82" s="164"/>
      <c r="N82" s="163"/>
      <c r="O82" s="164"/>
    </row>
    <row r="83" spans="1:16" s="267" customFormat="1" ht="12.75" x14ac:dyDescent="0.2">
      <c r="A83" s="442" t="s">
        <v>156</v>
      </c>
      <c r="B83" s="442"/>
      <c r="C83" s="276"/>
      <c r="D83" s="159"/>
      <c r="E83" s="159"/>
      <c r="F83" s="159"/>
      <c r="G83" s="159"/>
      <c r="H83" s="159"/>
      <c r="I83" s="159"/>
      <c r="J83" s="159"/>
      <c r="K83" s="159"/>
      <c r="L83" s="159"/>
      <c r="M83" s="159"/>
      <c r="N83" s="209"/>
      <c r="O83" s="159"/>
    </row>
    <row r="84" spans="1:16" s="267" customFormat="1" ht="12.75" x14ac:dyDescent="0.2">
      <c r="A84" s="441" t="s">
        <v>157</v>
      </c>
      <c r="B84" s="441"/>
      <c r="C84" s="275"/>
      <c r="D84" s="174"/>
      <c r="E84" s="174"/>
      <c r="F84" s="174"/>
      <c r="G84" s="174"/>
      <c r="H84" s="174"/>
      <c r="I84" s="174"/>
      <c r="J84" s="174"/>
      <c r="K84" s="174"/>
      <c r="L84" s="174"/>
      <c r="M84" s="174"/>
      <c r="N84" s="210"/>
      <c r="O84" s="174"/>
      <c r="P84" s="272"/>
    </row>
    <row r="85" spans="1:16" s="267" customFormat="1" ht="12.75" x14ac:dyDescent="0.2">
      <c r="A85" s="427" t="s">
        <v>158</v>
      </c>
      <c r="B85" s="427"/>
      <c r="C85" s="274"/>
      <c r="D85" s="211"/>
      <c r="E85" s="212"/>
      <c r="F85" s="211"/>
      <c r="G85" s="211"/>
      <c r="H85" s="212"/>
      <c r="I85" s="211"/>
      <c r="J85" s="211"/>
      <c r="K85" s="212"/>
      <c r="L85" s="211"/>
      <c r="M85" s="211"/>
      <c r="N85" s="212"/>
      <c r="O85" s="211"/>
    </row>
    <row r="86" spans="1:16" s="267" customFormat="1" ht="12.75" x14ac:dyDescent="0.2">
      <c r="A86" s="161" t="s">
        <v>159</v>
      </c>
      <c r="B86" s="213"/>
      <c r="C86" s="273"/>
      <c r="D86" s="164"/>
      <c r="E86" s="163"/>
      <c r="F86" s="164"/>
      <c r="G86" s="164"/>
      <c r="H86" s="163"/>
      <c r="I86" s="164"/>
      <c r="J86" s="164"/>
      <c r="K86" s="163"/>
      <c r="L86" s="164"/>
      <c r="M86" s="164"/>
      <c r="N86" s="163"/>
      <c r="O86" s="164"/>
    </row>
    <row r="87" spans="1:16" s="267" customFormat="1" ht="12.75" x14ac:dyDescent="0.2">
      <c r="A87" s="161" t="s">
        <v>160</v>
      </c>
      <c r="B87" s="208"/>
      <c r="C87" s="273"/>
      <c r="D87" s="164"/>
      <c r="E87" s="163"/>
      <c r="F87" s="164"/>
      <c r="G87" s="164"/>
      <c r="H87" s="163"/>
      <c r="I87" s="164"/>
      <c r="J87" s="164"/>
      <c r="K87" s="163"/>
      <c r="L87" s="164"/>
      <c r="M87" s="164"/>
      <c r="N87" s="163"/>
      <c r="O87" s="164"/>
    </row>
    <row r="88" spans="1:16" s="267" customFormat="1" ht="12.75" x14ac:dyDescent="0.2">
      <c r="A88" s="161" t="s">
        <v>161</v>
      </c>
      <c r="B88" s="208"/>
      <c r="C88" s="273"/>
      <c r="D88" s="164"/>
      <c r="E88" s="163"/>
      <c r="F88" s="164"/>
      <c r="G88" s="164"/>
      <c r="H88" s="163"/>
      <c r="I88" s="164"/>
      <c r="J88" s="164"/>
      <c r="K88" s="163"/>
      <c r="L88" s="164"/>
      <c r="M88" s="164"/>
      <c r="N88" s="163"/>
      <c r="O88" s="164"/>
    </row>
    <row r="89" spans="1:16" s="267" customFormat="1" ht="12.75" x14ac:dyDescent="0.2">
      <c r="A89" s="161" t="s">
        <v>162</v>
      </c>
      <c r="B89" s="208"/>
      <c r="C89" s="273"/>
      <c r="D89" s="164"/>
      <c r="E89" s="163"/>
      <c r="F89" s="164"/>
      <c r="G89" s="164"/>
      <c r="H89" s="163"/>
      <c r="I89" s="164"/>
      <c r="J89" s="164"/>
      <c r="K89" s="163"/>
      <c r="L89" s="164"/>
      <c r="M89" s="164"/>
      <c r="N89" s="163"/>
      <c r="O89" s="164"/>
    </row>
    <row r="90" spans="1:16" s="267" customFormat="1" ht="12.75" x14ac:dyDescent="0.2">
      <c r="A90" s="214"/>
      <c r="B90" s="441" t="s">
        <v>163</v>
      </c>
      <c r="C90" s="441"/>
      <c r="D90" s="196"/>
      <c r="E90" s="196"/>
      <c r="F90" s="196"/>
      <c r="G90" s="196"/>
      <c r="H90" s="196"/>
      <c r="I90" s="196"/>
      <c r="J90" s="196"/>
      <c r="K90" s="196"/>
      <c r="L90" s="196"/>
      <c r="M90" s="196"/>
      <c r="N90" s="196"/>
      <c r="O90" s="215"/>
      <c r="P90" s="272"/>
    </row>
    <row r="91" spans="1:16" s="267" customFormat="1" ht="12.75" x14ac:dyDescent="0.2">
      <c r="A91" s="216"/>
      <c r="B91" s="217"/>
      <c r="C91" s="217"/>
      <c r="D91" s="204"/>
      <c r="E91" s="204"/>
      <c r="F91" s="204"/>
      <c r="G91" s="204"/>
      <c r="H91" s="204"/>
      <c r="I91" s="204"/>
      <c r="J91" s="204"/>
      <c r="K91" s="204"/>
      <c r="L91" s="204"/>
      <c r="M91" s="204"/>
      <c r="N91" s="204"/>
      <c r="O91" s="218"/>
    </row>
    <row r="92" spans="1:16" s="267" customFormat="1" ht="12.75" x14ac:dyDescent="0.2">
      <c r="A92" s="219"/>
      <c r="B92" s="220" t="s">
        <v>164</v>
      </c>
      <c r="C92" s="220"/>
      <c r="D92" s="271"/>
      <c r="E92" s="271"/>
      <c r="F92" s="271"/>
      <c r="G92" s="271"/>
      <c r="H92" s="271"/>
      <c r="I92" s="271"/>
      <c r="J92" s="271"/>
      <c r="K92" s="271"/>
      <c r="L92" s="271"/>
      <c r="M92" s="271"/>
      <c r="N92" s="271"/>
      <c r="O92" s="271"/>
    </row>
    <row r="93" spans="1:16" s="267" customFormat="1" x14ac:dyDescent="0.2">
      <c r="C93" s="270"/>
      <c r="E93" s="268"/>
      <c r="F93" s="269"/>
      <c r="H93" s="268"/>
      <c r="K93" s="268"/>
      <c r="N93" s="268"/>
    </row>
    <row r="94" spans="1:16" s="267" customFormat="1" x14ac:dyDescent="0.2">
      <c r="C94" s="270"/>
      <c r="E94" s="268"/>
      <c r="F94" s="269"/>
      <c r="H94" s="268"/>
      <c r="K94" s="268"/>
      <c r="N94" s="268"/>
    </row>
    <row r="95" spans="1:16" s="267" customFormat="1" x14ac:dyDescent="0.2">
      <c r="C95" s="270"/>
      <c r="E95" s="268"/>
      <c r="F95" s="269"/>
      <c r="H95" s="268"/>
      <c r="K95" s="268"/>
      <c r="N95" s="268"/>
    </row>
    <row r="96" spans="1:16" s="267" customFormat="1" x14ac:dyDescent="0.2">
      <c r="C96" s="270"/>
      <c r="E96" s="268"/>
      <c r="F96" s="269"/>
      <c r="H96" s="268"/>
      <c r="K96" s="268"/>
      <c r="N96" s="268"/>
    </row>
    <row r="97" spans="3:14" s="267" customFormat="1" x14ac:dyDescent="0.2">
      <c r="C97" s="270"/>
      <c r="E97" s="268"/>
      <c r="F97" s="269"/>
      <c r="H97" s="268"/>
      <c r="K97" s="268"/>
      <c r="N97" s="268"/>
    </row>
    <row r="98" spans="3:14" s="267" customFormat="1" x14ac:dyDescent="0.2">
      <c r="C98" s="270"/>
      <c r="E98" s="268"/>
      <c r="F98" s="269"/>
      <c r="H98" s="268"/>
      <c r="K98" s="268"/>
      <c r="N98" s="268"/>
    </row>
    <row r="99" spans="3:14" s="267" customFormat="1" x14ac:dyDescent="0.2">
      <c r="C99" s="270"/>
      <c r="E99" s="268"/>
      <c r="F99" s="269"/>
      <c r="H99" s="268"/>
      <c r="K99" s="268"/>
      <c r="N99" s="268"/>
    </row>
    <row r="100" spans="3:14" s="267" customFormat="1" x14ac:dyDescent="0.2">
      <c r="C100" s="270"/>
      <c r="E100" s="268"/>
      <c r="F100" s="269"/>
      <c r="H100" s="268"/>
      <c r="K100" s="268"/>
      <c r="N100" s="268"/>
    </row>
    <row r="101" spans="3:14" s="267" customFormat="1" x14ac:dyDescent="0.2">
      <c r="C101" s="270"/>
      <c r="E101" s="268"/>
      <c r="F101" s="269"/>
      <c r="H101" s="268"/>
      <c r="K101" s="268"/>
      <c r="N101" s="268"/>
    </row>
    <row r="102" spans="3:14" s="267" customFormat="1" x14ac:dyDescent="0.2">
      <c r="C102" s="270"/>
      <c r="E102" s="268"/>
      <c r="F102" s="269"/>
      <c r="H102" s="268"/>
      <c r="K102" s="268"/>
      <c r="N102" s="268"/>
    </row>
    <row r="103" spans="3:14" s="267" customFormat="1" x14ac:dyDescent="0.2">
      <c r="C103" s="270"/>
      <c r="E103" s="268"/>
      <c r="F103" s="269"/>
      <c r="H103" s="268"/>
      <c r="K103" s="268"/>
      <c r="N103" s="268"/>
    </row>
    <row r="104" spans="3:14" s="267" customFormat="1" x14ac:dyDescent="0.2">
      <c r="C104" s="270"/>
      <c r="E104" s="268"/>
      <c r="F104" s="269"/>
      <c r="H104" s="268"/>
      <c r="K104" s="268"/>
      <c r="N104" s="268"/>
    </row>
    <row r="105" spans="3:14" s="267" customFormat="1" x14ac:dyDescent="0.2">
      <c r="C105" s="270"/>
      <c r="E105" s="268"/>
      <c r="F105" s="269"/>
      <c r="H105" s="268"/>
      <c r="K105" s="268"/>
      <c r="N105" s="268"/>
    </row>
    <row r="106" spans="3:14" s="267" customFormat="1" x14ac:dyDescent="0.2">
      <c r="C106" s="270"/>
      <c r="E106" s="268"/>
      <c r="F106" s="269"/>
      <c r="H106" s="268"/>
      <c r="K106" s="268"/>
      <c r="N106" s="268"/>
    </row>
    <row r="107" spans="3:14" s="267" customFormat="1" x14ac:dyDescent="0.2">
      <c r="C107" s="270"/>
      <c r="E107" s="268"/>
      <c r="F107" s="269"/>
      <c r="H107" s="268"/>
      <c r="K107" s="268"/>
      <c r="N107" s="268"/>
    </row>
    <row r="108" spans="3:14" s="267" customFormat="1" x14ac:dyDescent="0.2">
      <c r="C108" s="270"/>
      <c r="E108" s="268"/>
      <c r="F108" s="269"/>
      <c r="H108" s="268"/>
      <c r="K108" s="268"/>
      <c r="N108" s="268"/>
    </row>
    <row r="109" spans="3:14" s="267" customFormat="1" x14ac:dyDescent="0.2">
      <c r="C109" s="270"/>
      <c r="E109" s="268"/>
      <c r="F109" s="269"/>
      <c r="H109" s="268"/>
      <c r="K109" s="268"/>
      <c r="N109" s="268"/>
    </row>
    <row r="110" spans="3:14" s="267" customFormat="1" x14ac:dyDescent="0.2">
      <c r="C110" s="270"/>
      <c r="E110" s="268"/>
      <c r="F110" s="269"/>
      <c r="H110" s="268"/>
      <c r="K110" s="268"/>
      <c r="N110" s="268"/>
    </row>
    <row r="111" spans="3:14" s="267" customFormat="1" x14ac:dyDescent="0.2">
      <c r="C111" s="270"/>
      <c r="E111" s="268"/>
      <c r="F111" s="269"/>
      <c r="H111" s="268"/>
      <c r="K111" s="268"/>
      <c r="N111" s="268"/>
    </row>
    <row r="112" spans="3:14" s="267" customFormat="1" x14ac:dyDescent="0.2">
      <c r="C112" s="270"/>
      <c r="E112" s="268"/>
      <c r="F112" s="269"/>
      <c r="H112" s="268"/>
      <c r="K112" s="268"/>
      <c r="N112" s="268"/>
    </row>
    <row r="113" spans="3:14" s="267" customFormat="1" x14ac:dyDescent="0.2">
      <c r="C113" s="270"/>
      <c r="E113" s="268"/>
      <c r="F113" s="269"/>
      <c r="H113" s="268"/>
      <c r="K113" s="268"/>
      <c r="N113" s="268"/>
    </row>
    <row r="114" spans="3:14" s="267" customFormat="1" x14ac:dyDescent="0.2">
      <c r="C114" s="270"/>
      <c r="E114" s="268"/>
      <c r="F114" s="269"/>
      <c r="H114" s="268"/>
      <c r="K114" s="268"/>
      <c r="N114" s="268"/>
    </row>
    <row r="115" spans="3:14" s="267" customFormat="1" x14ac:dyDescent="0.2">
      <c r="C115" s="270"/>
      <c r="E115" s="268"/>
      <c r="F115" s="269"/>
      <c r="H115" s="268"/>
      <c r="K115" s="268"/>
      <c r="N115" s="268"/>
    </row>
    <row r="116" spans="3:14" s="267" customFormat="1" x14ac:dyDescent="0.2">
      <c r="C116" s="270"/>
      <c r="E116" s="268"/>
      <c r="F116" s="269"/>
      <c r="H116" s="268"/>
      <c r="K116" s="268"/>
      <c r="N116" s="268"/>
    </row>
    <row r="117" spans="3:14" s="267" customFormat="1" x14ac:dyDescent="0.2">
      <c r="C117" s="270"/>
      <c r="E117" s="268"/>
      <c r="F117" s="269"/>
      <c r="H117" s="268"/>
      <c r="K117" s="268"/>
      <c r="N117" s="268"/>
    </row>
    <row r="118" spans="3:14" s="267" customFormat="1" x14ac:dyDescent="0.2">
      <c r="C118" s="270"/>
      <c r="E118" s="268"/>
      <c r="F118" s="269"/>
      <c r="H118" s="268"/>
      <c r="K118" s="268"/>
      <c r="N118" s="268"/>
    </row>
    <row r="119" spans="3:14" s="267" customFormat="1" x14ac:dyDescent="0.2">
      <c r="C119" s="270"/>
      <c r="E119" s="268"/>
      <c r="F119" s="269"/>
      <c r="H119" s="268"/>
      <c r="K119" s="268"/>
      <c r="N119" s="268"/>
    </row>
    <row r="120" spans="3:14" s="267" customFormat="1" x14ac:dyDescent="0.2">
      <c r="C120" s="270"/>
      <c r="E120" s="268"/>
      <c r="F120" s="269"/>
      <c r="H120" s="268"/>
      <c r="K120" s="268"/>
      <c r="N120" s="268"/>
    </row>
    <row r="121" spans="3:14" s="267" customFormat="1" x14ac:dyDescent="0.2">
      <c r="C121" s="270"/>
      <c r="E121" s="268"/>
      <c r="F121" s="269"/>
      <c r="H121" s="268"/>
      <c r="K121" s="268"/>
      <c r="N121" s="268"/>
    </row>
    <row r="122" spans="3:14" s="267" customFormat="1" x14ac:dyDescent="0.2">
      <c r="C122" s="270"/>
      <c r="E122" s="268"/>
      <c r="F122" s="269"/>
      <c r="H122" s="268"/>
      <c r="K122" s="268"/>
      <c r="N122" s="268"/>
    </row>
    <row r="123" spans="3:14" s="267" customFormat="1" x14ac:dyDescent="0.2">
      <c r="C123" s="270"/>
      <c r="E123" s="268"/>
      <c r="F123" s="269"/>
      <c r="H123" s="268"/>
      <c r="K123" s="268"/>
      <c r="N123" s="268"/>
    </row>
    <row r="124" spans="3:14" s="267" customFormat="1" x14ac:dyDescent="0.2">
      <c r="C124" s="270"/>
      <c r="E124" s="268"/>
      <c r="F124" s="269"/>
      <c r="H124" s="268"/>
      <c r="K124" s="268"/>
      <c r="N124" s="268"/>
    </row>
    <row r="125" spans="3:14" s="267" customFormat="1" x14ac:dyDescent="0.2">
      <c r="C125" s="270"/>
      <c r="E125" s="268"/>
      <c r="F125" s="269"/>
      <c r="H125" s="268"/>
      <c r="K125" s="268"/>
      <c r="N125" s="268"/>
    </row>
    <row r="126" spans="3:14" s="267" customFormat="1" x14ac:dyDescent="0.2">
      <c r="C126" s="270"/>
      <c r="E126" s="268"/>
      <c r="F126" s="269"/>
      <c r="H126" s="268"/>
      <c r="K126" s="268"/>
      <c r="N126" s="268"/>
    </row>
    <row r="127" spans="3:14" s="267" customFormat="1" x14ac:dyDescent="0.2">
      <c r="C127" s="270"/>
      <c r="E127" s="268"/>
      <c r="F127" s="269"/>
      <c r="H127" s="268"/>
      <c r="K127" s="268"/>
      <c r="N127" s="268"/>
    </row>
    <row r="128" spans="3:14" s="267" customFormat="1" x14ac:dyDescent="0.2">
      <c r="C128" s="270"/>
      <c r="E128" s="268"/>
      <c r="F128" s="269"/>
      <c r="H128" s="268"/>
      <c r="K128" s="268"/>
      <c r="N128" s="268"/>
    </row>
    <row r="129" spans="3:14" s="267" customFormat="1" x14ac:dyDescent="0.2">
      <c r="C129" s="270"/>
      <c r="E129" s="268"/>
      <c r="F129" s="269"/>
      <c r="H129" s="268"/>
      <c r="K129" s="268"/>
      <c r="N129" s="268"/>
    </row>
    <row r="130" spans="3:14" s="267" customFormat="1" x14ac:dyDescent="0.2">
      <c r="C130" s="270"/>
      <c r="E130" s="268"/>
      <c r="F130" s="269"/>
      <c r="H130" s="268"/>
      <c r="K130" s="268"/>
      <c r="N130" s="268"/>
    </row>
    <row r="131" spans="3:14" s="267" customFormat="1" x14ac:dyDescent="0.2">
      <c r="C131" s="270"/>
      <c r="E131" s="268"/>
      <c r="F131" s="269"/>
      <c r="H131" s="268"/>
      <c r="K131" s="268"/>
      <c r="N131" s="268"/>
    </row>
    <row r="132" spans="3:14" s="267" customFormat="1" x14ac:dyDescent="0.2">
      <c r="C132" s="270"/>
      <c r="E132" s="268"/>
      <c r="F132" s="269"/>
      <c r="H132" s="268"/>
      <c r="K132" s="268"/>
      <c r="N132" s="268"/>
    </row>
    <row r="133" spans="3:14" s="267" customFormat="1" x14ac:dyDescent="0.2">
      <c r="C133" s="270"/>
      <c r="E133" s="268"/>
      <c r="F133" s="269"/>
      <c r="H133" s="268"/>
      <c r="K133" s="268"/>
      <c r="N133" s="268"/>
    </row>
    <row r="134" spans="3:14" s="267" customFormat="1" x14ac:dyDescent="0.2">
      <c r="C134" s="270"/>
      <c r="E134" s="268"/>
      <c r="F134" s="269"/>
      <c r="H134" s="268"/>
      <c r="K134" s="268"/>
      <c r="N134" s="268"/>
    </row>
    <row r="135" spans="3:14" s="267" customFormat="1" x14ac:dyDescent="0.2">
      <c r="C135" s="270"/>
      <c r="E135" s="268"/>
      <c r="F135" s="269"/>
      <c r="H135" s="268"/>
      <c r="K135" s="268"/>
      <c r="N135" s="268"/>
    </row>
    <row r="136" spans="3:14" s="267" customFormat="1" x14ac:dyDescent="0.2">
      <c r="C136" s="270"/>
      <c r="E136" s="268"/>
      <c r="F136" s="269"/>
      <c r="H136" s="268"/>
      <c r="K136" s="268"/>
      <c r="N136" s="268"/>
    </row>
    <row r="137" spans="3:14" s="267" customFormat="1" x14ac:dyDescent="0.2">
      <c r="C137" s="270"/>
      <c r="E137" s="268"/>
      <c r="F137" s="269"/>
      <c r="H137" s="268"/>
      <c r="K137" s="268"/>
      <c r="N137" s="268"/>
    </row>
    <row r="138" spans="3:14" s="267" customFormat="1" x14ac:dyDescent="0.2">
      <c r="C138" s="270"/>
      <c r="E138" s="268"/>
      <c r="F138" s="269"/>
      <c r="H138" s="268"/>
      <c r="K138" s="268"/>
      <c r="N138" s="268"/>
    </row>
    <row r="139" spans="3:14" s="267" customFormat="1" x14ac:dyDescent="0.2">
      <c r="C139" s="270"/>
      <c r="E139" s="268"/>
      <c r="F139" s="269"/>
      <c r="H139" s="268"/>
      <c r="K139" s="268"/>
      <c r="N139" s="268"/>
    </row>
    <row r="140" spans="3:14" s="267" customFormat="1" x14ac:dyDescent="0.2">
      <c r="C140" s="270"/>
      <c r="E140" s="268"/>
      <c r="F140" s="269"/>
      <c r="H140" s="268"/>
      <c r="K140" s="268"/>
      <c r="N140" s="268"/>
    </row>
    <row r="141" spans="3:14" s="267" customFormat="1" x14ac:dyDescent="0.2">
      <c r="C141" s="270"/>
      <c r="E141" s="268"/>
      <c r="F141" s="269"/>
      <c r="H141" s="268"/>
      <c r="K141" s="268"/>
      <c r="N141" s="268"/>
    </row>
    <row r="142" spans="3:14" s="267" customFormat="1" x14ac:dyDescent="0.2">
      <c r="C142" s="270"/>
      <c r="E142" s="268"/>
      <c r="F142" s="269"/>
      <c r="H142" s="268"/>
      <c r="K142" s="268"/>
      <c r="N142" s="268"/>
    </row>
    <row r="143" spans="3:14" s="267" customFormat="1" x14ac:dyDescent="0.2">
      <c r="C143" s="270"/>
      <c r="E143" s="268"/>
      <c r="F143" s="269"/>
      <c r="H143" s="268"/>
      <c r="K143" s="268"/>
      <c r="N143" s="268"/>
    </row>
    <row r="144" spans="3:14" s="267" customFormat="1" x14ac:dyDescent="0.2">
      <c r="C144" s="270"/>
      <c r="E144" s="268"/>
      <c r="F144" s="269"/>
      <c r="H144" s="268"/>
      <c r="K144" s="268"/>
      <c r="N144" s="268"/>
    </row>
    <row r="145" spans="3:14" s="267" customFormat="1" x14ac:dyDescent="0.2">
      <c r="C145" s="270"/>
      <c r="E145" s="268"/>
      <c r="F145" s="269"/>
      <c r="H145" s="268"/>
      <c r="K145" s="268"/>
      <c r="N145" s="268"/>
    </row>
    <row r="146" spans="3:14" s="267" customFormat="1" x14ac:dyDescent="0.2">
      <c r="C146" s="270"/>
      <c r="E146" s="268"/>
      <c r="F146" s="269"/>
      <c r="H146" s="268"/>
      <c r="K146" s="268"/>
      <c r="N146" s="268"/>
    </row>
    <row r="147" spans="3:14" s="267" customFormat="1" x14ac:dyDescent="0.2">
      <c r="C147" s="270"/>
      <c r="E147" s="268"/>
      <c r="F147" s="269"/>
      <c r="H147" s="268"/>
      <c r="K147" s="268"/>
      <c r="N147" s="268"/>
    </row>
    <row r="148" spans="3:14" s="267" customFormat="1" x14ac:dyDescent="0.2">
      <c r="C148" s="270"/>
      <c r="E148" s="268"/>
      <c r="F148" s="269"/>
      <c r="H148" s="268"/>
      <c r="K148" s="268"/>
      <c r="N148" s="268"/>
    </row>
    <row r="149" spans="3:14" s="267" customFormat="1" x14ac:dyDescent="0.2">
      <c r="C149" s="270"/>
      <c r="E149" s="268"/>
      <c r="F149" s="269"/>
      <c r="H149" s="268"/>
      <c r="K149" s="268"/>
      <c r="N149" s="268"/>
    </row>
    <row r="150" spans="3:14" s="267" customFormat="1" x14ac:dyDescent="0.2">
      <c r="C150" s="270"/>
      <c r="E150" s="268"/>
      <c r="F150" s="269"/>
      <c r="H150" s="268"/>
      <c r="K150" s="268"/>
      <c r="N150" s="268"/>
    </row>
    <row r="151" spans="3:14" s="267" customFormat="1" x14ac:dyDescent="0.2">
      <c r="C151" s="270"/>
      <c r="E151" s="268"/>
      <c r="F151" s="269"/>
      <c r="H151" s="268"/>
      <c r="K151" s="268"/>
      <c r="N151" s="268"/>
    </row>
    <row r="152" spans="3:14" s="267" customFormat="1" x14ac:dyDescent="0.2">
      <c r="C152" s="270"/>
      <c r="E152" s="268"/>
      <c r="F152" s="269"/>
      <c r="H152" s="268"/>
      <c r="K152" s="268"/>
      <c r="N152" s="268"/>
    </row>
    <row r="153" spans="3:14" s="267" customFormat="1" x14ac:dyDescent="0.2">
      <c r="C153" s="270"/>
      <c r="E153" s="268"/>
      <c r="F153" s="269"/>
      <c r="H153" s="268"/>
      <c r="K153" s="268"/>
      <c r="N153" s="268"/>
    </row>
    <row r="154" spans="3:14" s="267" customFormat="1" x14ac:dyDescent="0.2">
      <c r="C154" s="270"/>
      <c r="E154" s="268"/>
      <c r="F154" s="269"/>
      <c r="H154" s="268"/>
      <c r="K154" s="268"/>
      <c r="N154" s="268"/>
    </row>
    <row r="155" spans="3:14" s="267" customFormat="1" x14ac:dyDescent="0.2">
      <c r="C155" s="270"/>
      <c r="E155" s="268"/>
      <c r="F155" s="269"/>
      <c r="H155" s="268"/>
      <c r="K155" s="268"/>
      <c r="N155" s="268"/>
    </row>
    <row r="156" spans="3:14" s="267" customFormat="1" x14ac:dyDescent="0.2">
      <c r="C156" s="270"/>
      <c r="E156" s="268"/>
      <c r="F156" s="269"/>
      <c r="H156" s="268"/>
      <c r="K156" s="268"/>
      <c r="N156" s="268"/>
    </row>
    <row r="157" spans="3:14" s="267" customFormat="1" x14ac:dyDescent="0.2">
      <c r="C157" s="270"/>
      <c r="E157" s="268"/>
      <c r="F157" s="269"/>
      <c r="H157" s="268"/>
      <c r="K157" s="268"/>
      <c r="N157" s="268"/>
    </row>
    <row r="158" spans="3:14" s="267" customFormat="1" x14ac:dyDescent="0.2">
      <c r="C158" s="270"/>
      <c r="E158" s="268"/>
      <c r="F158" s="269"/>
      <c r="H158" s="268"/>
      <c r="K158" s="268"/>
      <c r="N158" s="268"/>
    </row>
    <row r="159" spans="3:14" s="267" customFormat="1" x14ac:dyDescent="0.2">
      <c r="C159" s="270"/>
      <c r="E159" s="268"/>
      <c r="F159" s="269"/>
      <c r="H159" s="268"/>
      <c r="K159" s="268"/>
      <c r="N159" s="268"/>
    </row>
    <row r="160" spans="3:14" s="267" customFormat="1" x14ac:dyDescent="0.2">
      <c r="C160" s="270"/>
      <c r="E160" s="268"/>
      <c r="F160" s="269"/>
      <c r="H160" s="268"/>
      <c r="K160" s="268"/>
      <c r="N160" s="268"/>
    </row>
    <row r="161" spans="3:14" s="267" customFormat="1" x14ac:dyDescent="0.2">
      <c r="C161" s="270"/>
      <c r="E161" s="268"/>
      <c r="F161" s="269"/>
      <c r="H161" s="268"/>
      <c r="K161" s="268"/>
      <c r="N161" s="268"/>
    </row>
    <row r="162" spans="3:14" s="267" customFormat="1" x14ac:dyDescent="0.2">
      <c r="C162" s="270"/>
      <c r="E162" s="268"/>
      <c r="F162" s="269"/>
      <c r="H162" s="268"/>
      <c r="K162" s="268"/>
      <c r="N162" s="268"/>
    </row>
    <row r="163" spans="3:14" s="267" customFormat="1" x14ac:dyDescent="0.2">
      <c r="C163" s="270"/>
      <c r="E163" s="268"/>
      <c r="F163" s="269"/>
      <c r="H163" s="268"/>
      <c r="K163" s="268"/>
      <c r="N163" s="268"/>
    </row>
    <row r="164" spans="3:14" s="267" customFormat="1" x14ac:dyDescent="0.2">
      <c r="C164" s="270"/>
      <c r="E164" s="268"/>
      <c r="F164" s="269"/>
      <c r="H164" s="268"/>
      <c r="K164" s="268"/>
      <c r="N164" s="268"/>
    </row>
    <row r="165" spans="3:14" s="267" customFormat="1" x14ac:dyDescent="0.2">
      <c r="C165" s="270"/>
      <c r="E165" s="268"/>
      <c r="F165" s="269"/>
      <c r="H165" s="268"/>
      <c r="K165" s="268"/>
      <c r="N165" s="268"/>
    </row>
    <row r="166" spans="3:14" s="267" customFormat="1" x14ac:dyDescent="0.2">
      <c r="C166" s="270"/>
      <c r="E166" s="268"/>
      <c r="F166" s="269"/>
      <c r="H166" s="268"/>
      <c r="K166" s="268"/>
      <c r="N166" s="268"/>
    </row>
    <row r="167" spans="3:14" s="267" customFormat="1" x14ac:dyDescent="0.2">
      <c r="C167" s="270"/>
      <c r="E167" s="268"/>
      <c r="F167" s="269"/>
      <c r="H167" s="268"/>
      <c r="K167" s="268"/>
      <c r="N167" s="268"/>
    </row>
    <row r="168" spans="3:14" s="267" customFormat="1" x14ac:dyDescent="0.2">
      <c r="C168" s="270"/>
      <c r="E168" s="268"/>
      <c r="F168" s="269"/>
      <c r="H168" s="268"/>
      <c r="K168" s="268"/>
      <c r="N168" s="268"/>
    </row>
    <row r="169" spans="3:14" s="267" customFormat="1" x14ac:dyDescent="0.2">
      <c r="C169" s="270"/>
      <c r="E169" s="268"/>
      <c r="F169" s="269"/>
      <c r="H169" s="268"/>
      <c r="K169" s="268"/>
      <c r="N169" s="268"/>
    </row>
    <row r="170" spans="3:14" s="267" customFormat="1" x14ac:dyDescent="0.2">
      <c r="C170" s="270"/>
      <c r="E170" s="268"/>
      <c r="F170" s="269"/>
      <c r="H170" s="268"/>
      <c r="K170" s="268"/>
      <c r="N170" s="268"/>
    </row>
    <row r="171" spans="3:14" s="267" customFormat="1" x14ac:dyDescent="0.2">
      <c r="C171" s="270"/>
      <c r="E171" s="268"/>
      <c r="F171" s="269"/>
      <c r="H171" s="268"/>
      <c r="K171" s="268"/>
      <c r="N171" s="268"/>
    </row>
    <row r="172" spans="3:14" s="267" customFormat="1" x14ac:dyDescent="0.2">
      <c r="C172" s="270"/>
      <c r="E172" s="268"/>
      <c r="F172" s="269"/>
      <c r="H172" s="268"/>
      <c r="K172" s="268"/>
      <c r="N172" s="268"/>
    </row>
    <row r="173" spans="3:14" s="267" customFormat="1" x14ac:dyDescent="0.2">
      <c r="C173" s="270"/>
      <c r="E173" s="268"/>
      <c r="F173" s="269"/>
      <c r="H173" s="268"/>
      <c r="K173" s="268"/>
      <c r="N173" s="268"/>
    </row>
    <row r="174" spans="3:14" s="267" customFormat="1" x14ac:dyDescent="0.2">
      <c r="C174" s="270"/>
      <c r="E174" s="268"/>
      <c r="F174" s="269"/>
      <c r="H174" s="268"/>
      <c r="K174" s="268"/>
      <c r="N174" s="268"/>
    </row>
    <row r="175" spans="3:14" s="267" customFormat="1" x14ac:dyDescent="0.2">
      <c r="C175" s="270"/>
      <c r="E175" s="268"/>
      <c r="F175" s="269"/>
      <c r="H175" s="268"/>
      <c r="K175" s="268"/>
      <c r="N175" s="268"/>
    </row>
    <row r="176" spans="3:14" s="267" customFormat="1" x14ac:dyDescent="0.2">
      <c r="C176" s="270"/>
      <c r="E176" s="268"/>
      <c r="F176" s="269"/>
      <c r="H176" s="268"/>
      <c r="K176" s="268"/>
      <c r="N176" s="268"/>
    </row>
    <row r="177" spans="3:14" s="267" customFormat="1" x14ac:dyDescent="0.2">
      <c r="C177" s="270"/>
      <c r="E177" s="268"/>
      <c r="F177" s="269"/>
      <c r="H177" s="268"/>
      <c r="K177" s="268"/>
      <c r="N177" s="268"/>
    </row>
    <row r="178" spans="3:14" s="267" customFormat="1" x14ac:dyDescent="0.2">
      <c r="C178" s="270"/>
      <c r="E178" s="268"/>
      <c r="F178" s="269"/>
      <c r="H178" s="268"/>
      <c r="K178" s="268"/>
      <c r="N178" s="268"/>
    </row>
    <row r="179" spans="3:14" s="267" customFormat="1" x14ac:dyDescent="0.2">
      <c r="C179" s="270"/>
      <c r="E179" s="268"/>
      <c r="F179" s="269"/>
      <c r="H179" s="268"/>
      <c r="K179" s="268"/>
      <c r="N179" s="268"/>
    </row>
    <row r="180" spans="3:14" s="267" customFormat="1" x14ac:dyDescent="0.2">
      <c r="C180" s="270"/>
      <c r="E180" s="268"/>
      <c r="F180" s="269"/>
      <c r="H180" s="268"/>
      <c r="K180" s="268"/>
      <c r="N180" s="268"/>
    </row>
    <row r="181" spans="3:14" s="267" customFormat="1" x14ac:dyDescent="0.2">
      <c r="C181" s="270"/>
      <c r="E181" s="268"/>
      <c r="F181" s="269"/>
      <c r="H181" s="268"/>
      <c r="K181" s="268"/>
      <c r="N181" s="268"/>
    </row>
    <row r="182" spans="3:14" s="267" customFormat="1" x14ac:dyDescent="0.2">
      <c r="C182" s="270"/>
      <c r="E182" s="268"/>
      <c r="F182" s="269"/>
      <c r="H182" s="268"/>
      <c r="K182" s="268"/>
      <c r="N182" s="268"/>
    </row>
    <row r="183" spans="3:14" s="267" customFormat="1" x14ac:dyDescent="0.2">
      <c r="C183" s="270"/>
      <c r="E183" s="268"/>
      <c r="F183" s="269"/>
      <c r="H183" s="268"/>
      <c r="K183" s="268"/>
      <c r="N183" s="268"/>
    </row>
    <row r="184" spans="3:14" s="267" customFormat="1" x14ac:dyDescent="0.2">
      <c r="C184" s="270"/>
      <c r="E184" s="268"/>
      <c r="F184" s="269"/>
      <c r="H184" s="268"/>
      <c r="K184" s="268"/>
      <c r="N184" s="268"/>
    </row>
    <row r="185" spans="3:14" s="267" customFormat="1" x14ac:dyDescent="0.2">
      <c r="C185" s="270"/>
      <c r="E185" s="268"/>
      <c r="F185" s="269"/>
      <c r="H185" s="268"/>
      <c r="K185" s="268"/>
      <c r="N185" s="268"/>
    </row>
    <row r="186" spans="3:14" s="267" customFormat="1" x14ac:dyDescent="0.2">
      <c r="C186" s="270"/>
      <c r="E186" s="268"/>
      <c r="F186" s="269"/>
      <c r="H186" s="268"/>
      <c r="K186" s="268"/>
      <c r="N186" s="268"/>
    </row>
    <row r="187" spans="3:14" s="267" customFormat="1" x14ac:dyDescent="0.2">
      <c r="C187" s="270"/>
      <c r="E187" s="268"/>
      <c r="F187" s="269"/>
      <c r="H187" s="268"/>
      <c r="K187" s="268"/>
      <c r="N187" s="268"/>
    </row>
    <row r="188" spans="3:14" s="267" customFormat="1" x14ac:dyDescent="0.2">
      <c r="C188" s="270"/>
      <c r="E188" s="268"/>
      <c r="F188" s="269"/>
      <c r="H188" s="268"/>
      <c r="K188" s="268"/>
      <c r="N188" s="268"/>
    </row>
    <row r="189" spans="3:14" s="267" customFormat="1" x14ac:dyDescent="0.2">
      <c r="C189" s="270"/>
      <c r="E189" s="268"/>
      <c r="F189" s="269"/>
      <c r="H189" s="268"/>
      <c r="K189" s="268"/>
      <c r="N189" s="268"/>
    </row>
    <row r="190" spans="3:14" s="267" customFormat="1" x14ac:dyDescent="0.2">
      <c r="C190" s="270"/>
      <c r="E190" s="268"/>
      <c r="F190" s="269"/>
      <c r="H190" s="268"/>
      <c r="K190" s="268"/>
      <c r="N190" s="268"/>
    </row>
    <row r="191" spans="3:14" s="267" customFormat="1" x14ac:dyDescent="0.2">
      <c r="C191" s="270"/>
      <c r="E191" s="268"/>
      <c r="F191" s="269"/>
      <c r="H191" s="268"/>
      <c r="K191" s="268"/>
      <c r="N191" s="268"/>
    </row>
    <row r="192" spans="3:14" s="267" customFormat="1" x14ac:dyDescent="0.2">
      <c r="C192" s="270"/>
      <c r="E192" s="268"/>
      <c r="F192" s="269"/>
      <c r="H192" s="268"/>
      <c r="K192" s="268"/>
      <c r="N192" s="268"/>
    </row>
    <row r="193" spans="1:15" s="267" customFormat="1" x14ac:dyDescent="0.2">
      <c r="C193" s="270"/>
      <c r="E193" s="268"/>
      <c r="F193" s="269"/>
      <c r="H193" s="268"/>
      <c r="K193" s="268"/>
      <c r="N193" s="268"/>
    </row>
    <row r="194" spans="1:15" s="267" customFormat="1" x14ac:dyDescent="0.2">
      <c r="C194" s="270"/>
      <c r="E194" s="268"/>
      <c r="F194" s="269"/>
      <c r="H194" s="268"/>
      <c r="K194" s="268"/>
      <c r="N194" s="268"/>
    </row>
    <row r="195" spans="1:15" s="267" customFormat="1" x14ac:dyDescent="0.2">
      <c r="C195" s="270"/>
      <c r="E195" s="268"/>
      <c r="F195" s="269"/>
      <c r="H195" s="268"/>
      <c r="K195" s="268"/>
      <c r="N195" s="268"/>
    </row>
    <row r="196" spans="1:15" s="267" customFormat="1" x14ac:dyDescent="0.2">
      <c r="C196" s="270"/>
      <c r="E196" s="268"/>
      <c r="F196" s="269"/>
      <c r="H196" s="268"/>
      <c r="K196" s="268"/>
      <c r="N196" s="268"/>
    </row>
    <row r="197" spans="1:15" s="267" customFormat="1" x14ac:dyDescent="0.2">
      <c r="C197" s="270"/>
      <c r="E197" s="268"/>
      <c r="F197" s="269"/>
      <c r="H197" s="268"/>
      <c r="K197" s="268"/>
      <c r="N197" s="268"/>
    </row>
    <row r="198" spans="1:15" s="267" customFormat="1" x14ac:dyDescent="0.2">
      <c r="C198" s="270"/>
      <c r="E198" s="268"/>
      <c r="F198" s="269"/>
      <c r="H198" s="268"/>
      <c r="K198" s="268"/>
      <c r="N198" s="268"/>
    </row>
    <row r="199" spans="1:15" s="267" customFormat="1" x14ac:dyDescent="0.2">
      <c r="C199" s="270"/>
      <c r="E199" s="268"/>
      <c r="F199" s="269"/>
      <c r="H199" s="268"/>
      <c r="K199" s="268"/>
      <c r="N199" s="268"/>
    </row>
    <row r="200" spans="1:15" s="267" customFormat="1" x14ac:dyDescent="0.2">
      <c r="C200" s="270"/>
      <c r="E200" s="268"/>
      <c r="F200" s="269"/>
      <c r="H200" s="268"/>
      <c r="K200" s="268"/>
      <c r="N200" s="268"/>
    </row>
    <row r="201" spans="1:15" s="267" customFormat="1" x14ac:dyDescent="0.2">
      <c r="C201" s="270"/>
      <c r="E201" s="268"/>
      <c r="F201" s="269"/>
      <c r="H201" s="268"/>
      <c r="K201" s="268"/>
      <c r="N201" s="268"/>
    </row>
    <row r="202" spans="1:15" s="267" customFormat="1" x14ac:dyDescent="0.2">
      <c r="C202" s="270"/>
      <c r="E202" s="268"/>
      <c r="F202" s="269"/>
      <c r="H202" s="268"/>
      <c r="K202" s="268"/>
      <c r="N202" s="268"/>
    </row>
    <row r="203" spans="1:15" s="267" customFormat="1" x14ac:dyDescent="0.2">
      <c r="C203" s="270"/>
      <c r="E203" s="268"/>
      <c r="F203" s="269"/>
      <c r="H203" s="268"/>
      <c r="K203" s="268"/>
      <c r="N203" s="268"/>
    </row>
    <row r="204" spans="1:15" x14ac:dyDescent="0.2">
      <c r="A204" s="267"/>
      <c r="B204" s="267"/>
      <c r="C204" s="270"/>
      <c r="D204" s="267"/>
      <c r="E204" s="268"/>
      <c r="F204" s="269"/>
      <c r="G204" s="267"/>
      <c r="H204" s="268"/>
      <c r="I204" s="267"/>
      <c r="J204" s="267"/>
      <c r="K204" s="268"/>
      <c r="L204" s="267"/>
      <c r="M204" s="267"/>
      <c r="N204" s="268"/>
      <c r="O204" s="267"/>
    </row>
    <row r="205" spans="1:15" x14ac:dyDescent="0.2">
      <c r="A205" s="267"/>
      <c r="B205" s="267"/>
      <c r="C205" s="270"/>
      <c r="D205" s="267"/>
      <c r="E205" s="268"/>
      <c r="F205" s="269"/>
      <c r="G205" s="267"/>
      <c r="H205" s="268"/>
      <c r="I205" s="267"/>
      <c r="J205" s="267"/>
      <c r="K205" s="268"/>
      <c r="L205" s="267"/>
      <c r="M205" s="267"/>
      <c r="N205" s="268"/>
      <c r="O205" s="267"/>
    </row>
    <row r="206" spans="1:15" x14ac:dyDescent="0.2">
      <c r="A206" s="267"/>
      <c r="B206" s="267"/>
      <c r="C206" s="270"/>
      <c r="D206" s="267"/>
      <c r="E206" s="268"/>
      <c r="F206" s="269"/>
      <c r="G206" s="267"/>
      <c r="H206" s="268"/>
      <c r="I206" s="267"/>
      <c r="J206" s="267"/>
      <c r="K206" s="268"/>
      <c r="L206" s="267"/>
      <c r="M206" s="267"/>
      <c r="N206" s="268"/>
      <c r="O206" s="267"/>
    </row>
    <row r="207" spans="1:15" x14ac:dyDescent="0.2">
      <c r="A207" s="267"/>
      <c r="B207" s="267"/>
      <c r="C207" s="270"/>
      <c r="D207" s="267"/>
      <c r="E207" s="268"/>
      <c r="F207" s="269"/>
      <c r="G207" s="267"/>
      <c r="H207" s="268"/>
      <c r="I207" s="267"/>
      <c r="J207" s="267"/>
      <c r="K207" s="268"/>
      <c r="L207" s="267"/>
      <c r="M207" s="267"/>
      <c r="N207" s="268"/>
      <c r="O207" s="267"/>
    </row>
    <row r="208" spans="1:15" x14ac:dyDescent="0.2">
      <c r="A208" s="267"/>
      <c r="B208" s="267"/>
      <c r="C208" s="270"/>
      <c r="D208" s="267"/>
      <c r="E208" s="268"/>
      <c r="F208" s="269"/>
      <c r="G208" s="267"/>
      <c r="H208" s="268"/>
      <c r="I208" s="267"/>
      <c r="J208" s="267"/>
      <c r="K208" s="268"/>
      <c r="L208" s="267"/>
      <c r="M208" s="267"/>
      <c r="N208" s="268"/>
      <c r="O208" s="267"/>
    </row>
    <row r="209" spans="1:15" x14ac:dyDescent="0.2">
      <c r="A209" s="267"/>
      <c r="B209" s="267"/>
      <c r="C209" s="270"/>
      <c r="D209" s="267"/>
      <c r="E209" s="268"/>
      <c r="F209" s="269"/>
      <c r="G209" s="267"/>
      <c r="H209" s="268"/>
      <c r="I209" s="267"/>
      <c r="J209" s="267"/>
      <c r="K209" s="268"/>
      <c r="L209" s="267"/>
      <c r="M209" s="267"/>
      <c r="N209" s="268"/>
      <c r="O209" s="267"/>
    </row>
    <row r="210" spans="1:15" x14ac:dyDescent="0.2">
      <c r="A210" s="267"/>
      <c r="B210" s="267"/>
      <c r="C210" s="270"/>
      <c r="D210" s="267"/>
      <c r="E210" s="268"/>
      <c r="F210" s="269"/>
      <c r="G210" s="267"/>
      <c r="H210" s="268"/>
      <c r="I210" s="267"/>
      <c r="J210" s="267"/>
      <c r="K210" s="268"/>
      <c r="L210" s="267"/>
      <c r="M210" s="267"/>
      <c r="N210" s="268"/>
      <c r="O210" s="267"/>
    </row>
    <row r="211" spans="1:15" x14ac:dyDescent="0.2">
      <c r="A211" s="267"/>
      <c r="B211" s="267"/>
      <c r="C211" s="270"/>
      <c r="D211" s="267"/>
      <c r="E211" s="268"/>
      <c r="F211" s="269"/>
      <c r="G211" s="267"/>
      <c r="H211" s="268"/>
      <c r="I211" s="267"/>
      <c r="J211" s="267"/>
      <c r="K211" s="268"/>
      <c r="L211" s="267"/>
      <c r="M211" s="267"/>
      <c r="N211" s="268"/>
      <c r="O211" s="267"/>
    </row>
    <row r="212" spans="1:15" x14ac:dyDescent="0.2">
      <c r="A212" s="267"/>
      <c r="B212" s="267"/>
      <c r="C212" s="270"/>
      <c r="D212" s="267"/>
      <c r="E212" s="268"/>
      <c r="F212" s="269"/>
      <c r="G212" s="267"/>
      <c r="H212" s="268"/>
      <c r="I212" s="267"/>
      <c r="J212" s="267"/>
      <c r="K212" s="268"/>
      <c r="L212" s="267"/>
      <c r="M212" s="267"/>
      <c r="N212" s="268"/>
      <c r="O212" s="267"/>
    </row>
    <row r="213" spans="1:15" x14ac:dyDescent="0.2">
      <c r="A213" s="267"/>
      <c r="B213" s="267"/>
      <c r="C213" s="270"/>
      <c r="D213" s="267"/>
      <c r="E213" s="268"/>
      <c r="F213" s="269"/>
      <c r="G213" s="267"/>
      <c r="H213" s="268"/>
      <c r="I213" s="267"/>
      <c r="J213" s="267"/>
      <c r="K213" s="268"/>
      <c r="L213" s="267"/>
      <c r="M213" s="267"/>
      <c r="N213" s="268"/>
      <c r="O213" s="267"/>
    </row>
    <row r="214" spans="1:15" x14ac:dyDescent="0.2">
      <c r="A214" s="267"/>
      <c r="B214" s="267"/>
      <c r="C214" s="270"/>
      <c r="D214" s="267"/>
      <c r="E214" s="268"/>
      <c r="F214" s="269"/>
      <c r="G214" s="267"/>
      <c r="H214" s="268"/>
      <c r="I214" s="267"/>
      <c r="J214" s="267"/>
      <c r="K214" s="268"/>
      <c r="L214" s="267"/>
      <c r="M214" s="267"/>
      <c r="N214" s="268"/>
      <c r="O214" s="267"/>
    </row>
    <row r="215" spans="1:15" x14ac:dyDescent="0.2">
      <c r="A215" s="267"/>
      <c r="B215" s="267"/>
      <c r="C215" s="270"/>
      <c r="D215" s="267"/>
      <c r="E215" s="268"/>
      <c r="F215" s="269"/>
      <c r="G215" s="267"/>
      <c r="H215" s="268"/>
      <c r="I215" s="267"/>
      <c r="J215" s="267"/>
      <c r="K215" s="268"/>
      <c r="L215" s="267"/>
      <c r="M215" s="267"/>
      <c r="N215" s="268"/>
      <c r="O215" s="267"/>
    </row>
    <row r="216" spans="1:15" x14ac:dyDescent="0.2">
      <c r="A216" s="267"/>
      <c r="B216" s="267"/>
      <c r="C216" s="270"/>
      <c r="D216" s="267"/>
      <c r="E216" s="268"/>
      <c r="F216" s="269"/>
      <c r="G216" s="267"/>
      <c r="H216" s="268"/>
      <c r="I216" s="267"/>
      <c r="J216" s="267"/>
      <c r="K216" s="268"/>
      <c r="L216" s="267"/>
      <c r="M216" s="267"/>
      <c r="N216" s="268"/>
      <c r="O216" s="267"/>
    </row>
    <row r="217" spans="1:15" x14ac:dyDescent="0.2">
      <c r="A217" s="267"/>
      <c r="B217" s="267"/>
      <c r="C217" s="270"/>
      <c r="D217" s="267"/>
      <c r="E217" s="268"/>
      <c r="F217" s="269"/>
      <c r="G217" s="267"/>
      <c r="H217" s="268"/>
      <c r="I217" s="267"/>
      <c r="J217" s="267"/>
      <c r="K217" s="268"/>
      <c r="L217" s="267"/>
      <c r="M217" s="267"/>
      <c r="N217" s="268"/>
      <c r="O217" s="267"/>
    </row>
    <row r="218" spans="1:15" x14ac:dyDescent="0.2">
      <c r="A218" s="267"/>
      <c r="B218" s="267"/>
      <c r="C218" s="270"/>
      <c r="D218" s="267"/>
      <c r="E218" s="268"/>
      <c r="F218" s="269"/>
      <c r="G218" s="267"/>
      <c r="H218" s="268"/>
      <c r="I218" s="267"/>
      <c r="J218" s="267"/>
      <c r="K218" s="268"/>
      <c r="L218" s="267"/>
      <c r="M218" s="267"/>
      <c r="N218" s="268"/>
      <c r="O218" s="267"/>
    </row>
    <row r="219" spans="1:15" x14ac:dyDescent="0.2">
      <c r="A219" s="267"/>
      <c r="B219" s="267"/>
      <c r="C219" s="270"/>
      <c r="D219" s="267"/>
      <c r="E219" s="268"/>
      <c r="F219" s="269"/>
      <c r="G219" s="267"/>
      <c r="H219" s="268"/>
      <c r="I219" s="267"/>
      <c r="J219" s="267"/>
      <c r="K219" s="268"/>
      <c r="L219" s="267"/>
      <c r="M219" s="267"/>
      <c r="N219" s="268"/>
      <c r="O219" s="267"/>
    </row>
    <row r="220" spans="1:15" x14ac:dyDescent="0.2">
      <c r="A220" s="267"/>
      <c r="B220" s="267"/>
      <c r="C220" s="270"/>
      <c r="D220" s="267"/>
      <c r="E220" s="268"/>
      <c r="F220" s="269"/>
      <c r="G220" s="267"/>
      <c r="H220" s="268"/>
      <c r="I220" s="267"/>
      <c r="J220" s="267"/>
      <c r="K220" s="268"/>
      <c r="L220" s="267"/>
      <c r="M220" s="267"/>
      <c r="N220" s="268"/>
      <c r="O220" s="267"/>
    </row>
    <row r="221" spans="1:15" x14ac:dyDescent="0.2">
      <c r="A221" s="267"/>
      <c r="B221" s="267"/>
      <c r="C221" s="270"/>
      <c r="D221" s="267"/>
      <c r="E221" s="268"/>
      <c r="F221" s="269"/>
      <c r="G221" s="267"/>
      <c r="H221" s="268"/>
      <c r="I221" s="267"/>
      <c r="J221" s="267"/>
      <c r="K221" s="268"/>
      <c r="L221" s="267"/>
      <c r="M221" s="267"/>
      <c r="N221" s="268"/>
      <c r="O221" s="267"/>
    </row>
    <row r="222" spans="1:15" x14ac:dyDescent="0.2">
      <c r="A222" s="267"/>
      <c r="B222" s="267"/>
      <c r="C222" s="270"/>
      <c r="D222" s="267"/>
      <c r="E222" s="268"/>
      <c r="F222" s="269"/>
      <c r="G222" s="267"/>
      <c r="H222" s="268"/>
      <c r="I222" s="267"/>
      <c r="J222" s="267"/>
      <c r="K222" s="268"/>
      <c r="L222" s="267"/>
      <c r="M222" s="267"/>
      <c r="N222" s="268"/>
      <c r="O222" s="267"/>
    </row>
    <row r="223" spans="1:15" x14ac:dyDescent="0.2">
      <c r="A223" s="267"/>
      <c r="B223" s="267"/>
      <c r="C223" s="270"/>
      <c r="D223" s="267"/>
      <c r="E223" s="268"/>
      <c r="F223" s="269"/>
      <c r="G223" s="267"/>
      <c r="H223" s="268"/>
      <c r="I223" s="267"/>
      <c r="J223" s="267"/>
      <c r="K223" s="268"/>
      <c r="L223" s="267"/>
      <c r="M223" s="267"/>
      <c r="N223" s="268"/>
      <c r="O223" s="267"/>
    </row>
    <row r="224" spans="1:15" x14ac:dyDescent="0.2">
      <c r="A224" s="267"/>
      <c r="B224" s="267"/>
      <c r="C224" s="270"/>
      <c r="D224" s="267"/>
      <c r="E224" s="268"/>
      <c r="F224" s="269"/>
      <c r="G224" s="267"/>
      <c r="H224" s="268"/>
      <c r="I224" s="267"/>
      <c r="J224" s="267"/>
      <c r="K224" s="268"/>
      <c r="L224" s="267"/>
      <c r="M224" s="267"/>
      <c r="N224" s="268"/>
      <c r="O224" s="267"/>
    </row>
    <row r="225" spans="1:15" x14ac:dyDescent="0.2">
      <c r="A225" s="267"/>
      <c r="B225" s="267"/>
      <c r="C225" s="270"/>
      <c r="D225" s="267"/>
      <c r="E225" s="268"/>
      <c r="F225" s="269"/>
      <c r="G225" s="267"/>
      <c r="H225" s="268"/>
      <c r="I225" s="267"/>
      <c r="J225" s="267"/>
      <c r="K225" s="268"/>
      <c r="L225" s="267"/>
      <c r="M225" s="267"/>
      <c r="N225" s="268"/>
      <c r="O225" s="267"/>
    </row>
    <row r="226" spans="1:15" x14ac:dyDescent="0.2">
      <c r="A226" s="267"/>
      <c r="B226" s="267"/>
      <c r="C226" s="270"/>
      <c r="D226" s="267"/>
      <c r="E226" s="268"/>
      <c r="F226" s="269"/>
      <c r="G226" s="267"/>
      <c r="H226" s="268"/>
      <c r="I226" s="267"/>
      <c r="J226" s="267"/>
      <c r="K226" s="268"/>
      <c r="L226" s="267"/>
      <c r="M226" s="267"/>
      <c r="N226" s="268"/>
      <c r="O226" s="267"/>
    </row>
    <row r="227" spans="1:15" x14ac:dyDescent="0.2">
      <c r="A227" s="267"/>
      <c r="B227" s="267"/>
      <c r="C227" s="270"/>
      <c r="D227" s="267"/>
      <c r="E227" s="268"/>
      <c r="F227" s="269"/>
      <c r="G227" s="267"/>
      <c r="H227" s="268"/>
      <c r="I227" s="267"/>
      <c r="J227" s="267"/>
      <c r="K227" s="268"/>
      <c r="L227" s="267"/>
      <c r="M227" s="267"/>
      <c r="N227" s="268"/>
      <c r="O227" s="267"/>
    </row>
    <row r="228" spans="1:15" x14ac:dyDescent="0.2">
      <c r="A228" s="267"/>
      <c r="B228" s="267"/>
      <c r="C228" s="270"/>
      <c r="D228" s="267"/>
      <c r="E228" s="268"/>
      <c r="F228" s="269"/>
      <c r="G228" s="267"/>
      <c r="H228" s="268"/>
      <c r="I228" s="267"/>
      <c r="J228" s="267"/>
      <c r="K228" s="268"/>
      <c r="L228" s="267"/>
      <c r="M228" s="267"/>
      <c r="N228" s="268"/>
      <c r="O228" s="267"/>
    </row>
    <row r="229" spans="1:15" x14ac:dyDescent="0.2">
      <c r="A229" s="267"/>
      <c r="B229" s="267"/>
      <c r="C229" s="270"/>
      <c r="D229" s="267"/>
      <c r="E229" s="268"/>
      <c r="F229" s="269"/>
      <c r="G229" s="267"/>
      <c r="H229" s="268"/>
      <c r="I229" s="267"/>
      <c r="J229" s="267"/>
      <c r="K229" s="268"/>
      <c r="L229" s="267"/>
      <c r="M229" s="267"/>
      <c r="N229" s="268"/>
      <c r="O229" s="267"/>
    </row>
    <row r="230" spans="1:15" x14ac:dyDescent="0.2">
      <c r="A230" s="267"/>
      <c r="B230" s="267"/>
      <c r="C230" s="270"/>
      <c r="D230" s="267"/>
      <c r="E230" s="268"/>
      <c r="F230" s="269"/>
      <c r="G230" s="267"/>
      <c r="H230" s="268"/>
      <c r="I230" s="267"/>
      <c r="J230" s="267"/>
      <c r="K230" s="268"/>
      <c r="L230" s="267"/>
      <c r="M230" s="267"/>
      <c r="N230" s="268"/>
      <c r="O230" s="267"/>
    </row>
    <row r="231" spans="1:15" x14ac:dyDescent="0.2">
      <c r="A231" s="267"/>
      <c r="B231" s="267"/>
      <c r="C231" s="270"/>
      <c r="D231" s="267"/>
      <c r="E231" s="268"/>
      <c r="F231" s="269"/>
      <c r="G231" s="267"/>
      <c r="H231" s="268"/>
      <c r="I231" s="267"/>
      <c r="J231" s="267"/>
      <c r="K231" s="268"/>
      <c r="L231" s="267"/>
      <c r="M231" s="267"/>
      <c r="N231" s="268"/>
      <c r="O231" s="267"/>
    </row>
    <row r="232" spans="1:15" x14ac:dyDescent="0.2">
      <c r="A232" s="267"/>
      <c r="B232" s="267"/>
      <c r="C232" s="270"/>
      <c r="D232" s="267"/>
      <c r="E232" s="268"/>
      <c r="F232" s="269"/>
      <c r="G232" s="267"/>
      <c r="H232" s="268"/>
      <c r="I232" s="267"/>
      <c r="J232" s="267"/>
      <c r="K232" s="268"/>
      <c r="L232" s="267"/>
      <c r="M232" s="267"/>
      <c r="N232" s="268"/>
      <c r="O232" s="267"/>
    </row>
    <row r="233" spans="1:15" x14ac:dyDescent="0.2">
      <c r="A233" s="267"/>
      <c r="B233" s="267"/>
      <c r="C233" s="270"/>
      <c r="D233" s="267"/>
      <c r="E233" s="268"/>
      <c r="F233" s="269"/>
      <c r="G233" s="267"/>
      <c r="H233" s="268"/>
      <c r="I233" s="267"/>
      <c r="J233" s="267"/>
      <c r="K233" s="268"/>
      <c r="L233" s="267"/>
      <c r="M233" s="267"/>
      <c r="N233" s="268"/>
      <c r="O233" s="267"/>
    </row>
    <row r="234" spans="1:15" x14ac:dyDescent="0.2">
      <c r="A234" s="267"/>
      <c r="B234" s="267"/>
      <c r="C234" s="270"/>
      <c r="D234" s="267"/>
      <c r="E234" s="268"/>
      <c r="F234" s="269"/>
      <c r="G234" s="267"/>
      <c r="H234" s="268"/>
      <c r="I234" s="267"/>
      <c r="J234" s="267"/>
      <c r="K234" s="268"/>
      <c r="L234" s="267"/>
      <c r="M234" s="267"/>
      <c r="N234" s="268"/>
      <c r="O234" s="267"/>
    </row>
    <row r="235" spans="1:15" x14ac:dyDescent="0.2">
      <c r="A235" s="267"/>
      <c r="B235" s="267"/>
      <c r="C235" s="270"/>
      <c r="D235" s="267"/>
      <c r="E235" s="268"/>
      <c r="F235" s="269"/>
      <c r="G235" s="267"/>
      <c r="H235" s="268"/>
      <c r="I235" s="267"/>
      <c r="J235" s="267"/>
      <c r="K235" s="268"/>
      <c r="L235" s="267"/>
      <c r="M235" s="267"/>
      <c r="N235" s="268"/>
      <c r="O235" s="267"/>
    </row>
    <row r="236" spans="1:15" x14ac:dyDescent="0.2">
      <c r="A236" s="267"/>
      <c r="B236" s="267"/>
      <c r="C236" s="270"/>
      <c r="D236" s="267"/>
      <c r="E236" s="268"/>
      <c r="F236" s="269"/>
      <c r="G236" s="267"/>
      <c r="H236" s="268"/>
      <c r="I236" s="267"/>
      <c r="J236" s="267"/>
      <c r="K236" s="268"/>
      <c r="L236" s="267"/>
      <c r="M236" s="267"/>
      <c r="N236" s="268"/>
      <c r="O236" s="267"/>
    </row>
    <row r="237" spans="1:15" x14ac:dyDescent="0.2">
      <c r="A237" s="267"/>
      <c r="B237" s="267"/>
      <c r="C237" s="270"/>
      <c r="D237" s="267"/>
      <c r="E237" s="268"/>
      <c r="F237" s="269"/>
      <c r="G237" s="267"/>
      <c r="H237" s="268"/>
      <c r="I237" s="267"/>
      <c r="J237" s="267"/>
      <c r="K237" s="268"/>
      <c r="L237" s="267"/>
      <c r="M237" s="267"/>
      <c r="N237" s="268"/>
      <c r="O237" s="267"/>
    </row>
    <row r="238" spans="1:15" x14ac:dyDescent="0.2">
      <c r="A238" s="267"/>
      <c r="B238" s="267"/>
      <c r="C238" s="270"/>
      <c r="D238" s="267"/>
      <c r="E238" s="268"/>
      <c r="F238" s="269"/>
      <c r="G238" s="267"/>
      <c r="H238" s="268"/>
      <c r="I238" s="267"/>
      <c r="J238" s="267"/>
      <c r="K238" s="268"/>
      <c r="L238" s="267"/>
      <c r="M238" s="267"/>
      <c r="N238" s="268"/>
      <c r="O238" s="267"/>
    </row>
    <row r="239" spans="1:15" x14ac:dyDescent="0.2">
      <c r="A239" s="267"/>
      <c r="B239" s="267"/>
      <c r="C239" s="270"/>
      <c r="D239" s="267"/>
      <c r="E239" s="268"/>
      <c r="F239" s="269"/>
      <c r="G239" s="267"/>
      <c r="H239" s="268"/>
      <c r="I239" s="267"/>
      <c r="J239" s="267"/>
      <c r="K239" s="268"/>
      <c r="L239" s="267"/>
      <c r="M239" s="267"/>
      <c r="N239" s="268"/>
      <c r="O239" s="267"/>
    </row>
    <row r="240" spans="1:15" x14ac:dyDescent="0.2">
      <c r="A240" s="267"/>
      <c r="B240" s="267"/>
      <c r="C240" s="270"/>
      <c r="D240" s="267"/>
      <c r="E240" s="268"/>
      <c r="F240" s="269"/>
      <c r="G240" s="267"/>
      <c r="H240" s="268"/>
      <c r="I240" s="267"/>
      <c r="J240" s="267"/>
      <c r="K240" s="268"/>
      <c r="L240" s="267"/>
      <c r="M240" s="267"/>
      <c r="N240" s="268"/>
      <c r="O240" s="267"/>
    </row>
    <row r="241" spans="1:15" x14ac:dyDescent="0.2">
      <c r="A241" s="267"/>
      <c r="B241" s="267"/>
      <c r="C241" s="270"/>
      <c r="D241" s="267"/>
      <c r="E241" s="268"/>
      <c r="F241" s="269"/>
      <c r="G241" s="267"/>
      <c r="H241" s="268"/>
      <c r="I241" s="267"/>
      <c r="J241" s="267"/>
      <c r="K241" s="268"/>
      <c r="L241" s="267"/>
      <c r="M241" s="267"/>
      <c r="N241" s="268"/>
      <c r="O241" s="267"/>
    </row>
    <row r="242" spans="1:15" x14ac:dyDescent="0.2">
      <c r="A242" s="267"/>
      <c r="B242" s="267"/>
      <c r="C242" s="270"/>
      <c r="D242" s="267"/>
      <c r="E242" s="268"/>
      <c r="F242" s="269"/>
      <c r="G242" s="267"/>
      <c r="H242" s="268"/>
      <c r="I242" s="267"/>
      <c r="J242" s="267"/>
      <c r="K242" s="268"/>
      <c r="L242" s="267"/>
      <c r="M242" s="267"/>
      <c r="N242" s="268"/>
      <c r="O242" s="267"/>
    </row>
    <row r="243" spans="1:15" x14ac:dyDescent="0.2">
      <c r="A243" s="267"/>
      <c r="B243" s="267"/>
      <c r="C243" s="270"/>
      <c r="D243" s="267"/>
      <c r="E243" s="268"/>
      <c r="F243" s="269"/>
      <c r="G243" s="267"/>
      <c r="H243" s="268"/>
      <c r="I243" s="267"/>
      <c r="J243" s="267"/>
      <c r="K243" s="268"/>
      <c r="L243" s="267"/>
      <c r="M243" s="267"/>
      <c r="N243" s="268"/>
      <c r="O243" s="267"/>
    </row>
    <row r="244" spans="1:15" x14ac:dyDescent="0.2">
      <c r="A244" s="267"/>
      <c r="B244" s="267"/>
      <c r="C244" s="270"/>
      <c r="D244" s="267"/>
      <c r="E244" s="268"/>
      <c r="F244" s="269"/>
      <c r="G244" s="267"/>
      <c r="H244" s="268"/>
      <c r="I244" s="267"/>
      <c r="J244" s="267"/>
      <c r="K244" s="268"/>
      <c r="L244" s="267"/>
      <c r="M244" s="267"/>
      <c r="N244" s="268"/>
      <c r="O244" s="267"/>
    </row>
    <row r="245" spans="1:15" x14ac:dyDescent="0.2">
      <c r="A245" s="267"/>
      <c r="B245" s="267"/>
      <c r="C245" s="270"/>
      <c r="D245" s="267"/>
      <c r="E245" s="268"/>
      <c r="F245" s="269"/>
      <c r="G245" s="267"/>
      <c r="H245" s="268"/>
      <c r="I245" s="267"/>
      <c r="J245" s="267"/>
      <c r="K245" s="268"/>
      <c r="L245" s="267"/>
      <c r="M245" s="267"/>
      <c r="N245" s="268"/>
      <c r="O245" s="267"/>
    </row>
    <row r="246" spans="1:15" x14ac:dyDescent="0.2">
      <c r="A246" s="267"/>
      <c r="B246" s="267"/>
      <c r="C246" s="270"/>
      <c r="D246" s="267"/>
      <c r="E246" s="268"/>
      <c r="F246" s="269"/>
      <c r="G246" s="267"/>
      <c r="H246" s="268"/>
      <c r="I246" s="267"/>
      <c r="J246" s="267"/>
      <c r="K246" s="268"/>
      <c r="L246" s="267"/>
      <c r="M246" s="267"/>
      <c r="N246" s="268"/>
      <c r="O246" s="267"/>
    </row>
    <row r="247" spans="1:15" x14ac:dyDescent="0.2">
      <c r="A247" s="267"/>
      <c r="B247" s="267"/>
      <c r="C247" s="270"/>
      <c r="D247" s="267"/>
      <c r="E247" s="268"/>
      <c r="F247" s="269"/>
      <c r="G247" s="267"/>
      <c r="H247" s="268"/>
      <c r="I247" s="267"/>
      <c r="J247" s="267"/>
      <c r="K247" s="268"/>
      <c r="L247" s="267"/>
      <c r="M247" s="267"/>
      <c r="N247" s="268"/>
      <c r="O247" s="267"/>
    </row>
    <row r="248" spans="1:15" x14ac:dyDescent="0.2">
      <c r="A248" s="267"/>
      <c r="B248" s="267"/>
      <c r="C248" s="270"/>
      <c r="D248" s="267"/>
      <c r="E248" s="268"/>
      <c r="F248" s="269"/>
      <c r="G248" s="267"/>
      <c r="H248" s="268"/>
      <c r="I248" s="267"/>
      <c r="J248" s="267"/>
      <c r="K248" s="268"/>
      <c r="L248" s="267"/>
      <c r="M248" s="267"/>
      <c r="N248" s="268"/>
      <c r="O248" s="267"/>
    </row>
    <row r="249" spans="1:15" x14ac:dyDescent="0.2">
      <c r="A249" s="267"/>
      <c r="B249" s="267"/>
      <c r="C249" s="270"/>
      <c r="D249" s="267"/>
      <c r="E249" s="268"/>
      <c r="F249" s="269"/>
      <c r="G249" s="267"/>
      <c r="H249" s="268"/>
      <c r="I249" s="267"/>
      <c r="J249" s="267"/>
      <c r="K249" s="268"/>
      <c r="L249" s="267"/>
      <c r="M249" s="267"/>
      <c r="N249" s="268"/>
      <c r="O249" s="267"/>
    </row>
    <row r="250" spans="1:15" x14ac:dyDescent="0.2">
      <c r="A250" s="267"/>
      <c r="B250" s="267"/>
      <c r="C250" s="270"/>
      <c r="D250" s="267"/>
      <c r="E250" s="268"/>
      <c r="F250" s="269"/>
      <c r="G250" s="267"/>
      <c r="H250" s="268"/>
      <c r="I250" s="267"/>
      <c r="J250" s="267"/>
      <c r="K250" s="268"/>
      <c r="L250" s="267"/>
      <c r="M250" s="267"/>
      <c r="N250" s="268"/>
      <c r="O250" s="267"/>
    </row>
    <row r="251" spans="1:15" x14ac:dyDescent="0.2">
      <c r="A251" s="267"/>
      <c r="B251" s="267"/>
      <c r="C251" s="270"/>
      <c r="D251" s="267"/>
      <c r="E251" s="268"/>
      <c r="F251" s="269"/>
      <c r="G251" s="267"/>
      <c r="H251" s="268"/>
      <c r="I251" s="267"/>
      <c r="J251" s="267"/>
      <c r="K251" s="268"/>
      <c r="L251" s="267"/>
      <c r="M251" s="267"/>
      <c r="N251" s="268"/>
      <c r="O251" s="267"/>
    </row>
    <row r="252" spans="1:15" x14ac:dyDescent="0.2">
      <c r="A252" s="267"/>
      <c r="B252" s="267"/>
      <c r="C252" s="270"/>
      <c r="D252" s="267"/>
      <c r="E252" s="268"/>
      <c r="F252" s="269"/>
      <c r="G252" s="267"/>
      <c r="H252" s="268"/>
      <c r="I252" s="267"/>
      <c r="J252" s="267"/>
      <c r="K252" s="268"/>
      <c r="L252" s="267"/>
      <c r="M252" s="267"/>
      <c r="N252" s="268"/>
      <c r="O252" s="267"/>
    </row>
    <row r="253" spans="1:15" x14ac:dyDescent="0.2">
      <c r="A253" s="267"/>
      <c r="B253" s="267"/>
      <c r="C253" s="270"/>
      <c r="D253" s="267"/>
      <c r="E253" s="268"/>
      <c r="F253" s="269"/>
      <c r="G253" s="267"/>
      <c r="H253" s="268"/>
      <c r="I253" s="267"/>
      <c r="J253" s="267"/>
      <c r="K253" s="268"/>
      <c r="L253" s="267"/>
      <c r="M253" s="267"/>
      <c r="N253" s="268"/>
      <c r="O253" s="267"/>
    </row>
    <row r="254" spans="1:15" x14ac:dyDescent="0.2">
      <c r="A254" s="267"/>
      <c r="B254" s="267"/>
      <c r="C254" s="270"/>
      <c r="D254" s="267"/>
      <c r="E254" s="268"/>
      <c r="F254" s="269"/>
      <c r="G254" s="267"/>
      <c r="H254" s="268"/>
      <c r="I254" s="267"/>
      <c r="J254" s="267"/>
      <c r="K254" s="268"/>
      <c r="L254" s="267"/>
      <c r="M254" s="267"/>
      <c r="N254" s="268"/>
      <c r="O254" s="267"/>
    </row>
    <row r="255" spans="1:15" x14ac:dyDescent="0.2">
      <c r="A255" s="267"/>
      <c r="B255" s="267"/>
      <c r="C255" s="270"/>
      <c r="D255" s="267"/>
      <c r="E255" s="268"/>
      <c r="F255" s="269"/>
      <c r="G255" s="267"/>
      <c r="H255" s="268"/>
      <c r="I255" s="267"/>
      <c r="J255" s="267"/>
      <c r="K255" s="268"/>
      <c r="L255" s="267"/>
      <c r="M255" s="267"/>
      <c r="N255" s="268"/>
      <c r="O255" s="267"/>
    </row>
    <row r="256" spans="1:15" x14ac:dyDescent="0.2">
      <c r="A256" s="267"/>
      <c r="B256" s="267"/>
      <c r="C256" s="270"/>
      <c r="D256" s="267"/>
      <c r="E256" s="268"/>
      <c r="F256" s="269"/>
      <c r="G256" s="267"/>
      <c r="H256" s="268"/>
      <c r="I256" s="267"/>
      <c r="J256" s="267"/>
      <c r="K256" s="268"/>
      <c r="L256" s="267"/>
      <c r="M256" s="267"/>
      <c r="N256" s="268"/>
      <c r="O256" s="267"/>
    </row>
    <row r="257" spans="1:15" x14ac:dyDescent="0.2">
      <c r="A257" s="267"/>
      <c r="B257" s="267"/>
      <c r="C257" s="270"/>
      <c r="D257" s="267"/>
      <c r="E257" s="268"/>
      <c r="F257" s="269"/>
      <c r="G257" s="267"/>
      <c r="H257" s="268"/>
      <c r="I257" s="267"/>
      <c r="J257" s="267"/>
      <c r="K257" s="268"/>
      <c r="L257" s="267"/>
      <c r="M257" s="267"/>
      <c r="N257" s="268"/>
      <c r="O257" s="267"/>
    </row>
    <row r="258" spans="1:15" x14ac:dyDescent="0.2">
      <c r="A258" s="267"/>
      <c r="B258" s="267"/>
      <c r="C258" s="270"/>
      <c r="D258" s="267"/>
      <c r="E258" s="268"/>
      <c r="F258" s="269"/>
      <c r="G258" s="267"/>
      <c r="H258" s="268"/>
      <c r="I258" s="267"/>
      <c r="J258" s="267"/>
      <c r="K258" s="268"/>
      <c r="L258" s="267"/>
      <c r="M258" s="267"/>
      <c r="N258" s="268"/>
      <c r="O258" s="267"/>
    </row>
    <row r="259" spans="1:15" x14ac:dyDescent="0.2">
      <c r="A259" s="267"/>
      <c r="B259" s="267"/>
      <c r="C259" s="270"/>
      <c r="D259" s="267"/>
      <c r="E259" s="268"/>
      <c r="F259" s="269"/>
      <c r="G259" s="267"/>
      <c r="H259" s="268"/>
      <c r="I259" s="267"/>
      <c r="J259" s="267"/>
      <c r="K259" s="268"/>
      <c r="L259" s="267"/>
      <c r="M259" s="267"/>
      <c r="N259" s="268"/>
      <c r="O259" s="267"/>
    </row>
    <row r="260" spans="1:15" x14ac:dyDescent="0.2">
      <c r="A260" s="267"/>
      <c r="B260" s="267"/>
      <c r="C260" s="270"/>
      <c r="D260" s="267"/>
      <c r="E260" s="268"/>
      <c r="F260" s="269"/>
      <c r="G260" s="267"/>
      <c r="H260" s="268"/>
      <c r="I260" s="267"/>
      <c r="J260" s="267"/>
      <c r="K260" s="268"/>
      <c r="L260" s="267"/>
      <c r="M260" s="267"/>
      <c r="N260" s="268"/>
      <c r="O260" s="267"/>
    </row>
    <row r="261" spans="1:15" x14ac:dyDescent="0.2">
      <c r="A261" s="267"/>
      <c r="B261" s="267"/>
      <c r="C261" s="270"/>
      <c r="D261" s="267"/>
      <c r="E261" s="268"/>
      <c r="F261" s="269"/>
      <c r="G261" s="267"/>
      <c r="H261" s="268"/>
      <c r="I261" s="267"/>
      <c r="J261" s="267"/>
      <c r="K261" s="268"/>
      <c r="L261" s="267"/>
      <c r="M261" s="267"/>
      <c r="N261" s="268"/>
      <c r="O261" s="267"/>
    </row>
    <row r="262" spans="1:15" x14ac:dyDescent="0.2">
      <c r="A262" s="267"/>
      <c r="B262" s="267"/>
      <c r="C262" s="270"/>
      <c r="D262" s="267"/>
      <c r="E262" s="268"/>
      <c r="F262" s="269"/>
      <c r="G262" s="267"/>
      <c r="H262" s="268"/>
      <c r="I262" s="267"/>
      <c r="J262" s="267"/>
      <c r="K262" s="268"/>
      <c r="L262" s="267"/>
      <c r="M262" s="267"/>
      <c r="N262" s="268"/>
      <c r="O262" s="267"/>
    </row>
    <row r="263" spans="1:15" x14ac:dyDescent="0.2">
      <c r="A263" s="267"/>
      <c r="B263" s="267"/>
      <c r="C263" s="270"/>
      <c r="D263" s="267"/>
      <c r="E263" s="268"/>
      <c r="F263" s="269"/>
      <c r="G263" s="267"/>
      <c r="H263" s="268"/>
      <c r="I263" s="267"/>
      <c r="J263" s="267"/>
      <c r="K263" s="268"/>
      <c r="L263" s="267"/>
      <c r="M263" s="267"/>
      <c r="N263" s="268"/>
      <c r="O263" s="267"/>
    </row>
    <row r="264" spans="1:15" x14ac:dyDescent="0.2">
      <c r="A264" s="267"/>
      <c r="B264" s="267"/>
      <c r="C264" s="270"/>
      <c r="D264" s="267"/>
      <c r="E264" s="268"/>
      <c r="F264" s="269"/>
      <c r="G264" s="267"/>
      <c r="H264" s="268"/>
      <c r="I264" s="267"/>
      <c r="J264" s="267"/>
      <c r="K264" s="268"/>
      <c r="L264" s="267"/>
      <c r="M264" s="267"/>
      <c r="N264" s="268"/>
      <c r="O264" s="267"/>
    </row>
    <row r="265" spans="1:15" x14ac:dyDescent="0.2">
      <c r="A265" s="267"/>
      <c r="B265" s="267"/>
      <c r="C265" s="270"/>
      <c r="D265" s="267"/>
      <c r="E265" s="268"/>
      <c r="F265" s="269"/>
      <c r="G265" s="267"/>
      <c r="H265" s="268"/>
      <c r="I265" s="267"/>
      <c r="J265" s="267"/>
      <c r="K265" s="268"/>
      <c r="L265" s="267"/>
      <c r="M265" s="267"/>
      <c r="N265" s="268"/>
      <c r="O265" s="267"/>
    </row>
    <row r="266" spans="1:15" x14ac:dyDescent="0.2">
      <c r="A266" s="267"/>
      <c r="B266" s="267"/>
      <c r="C266" s="270"/>
      <c r="D266" s="267"/>
      <c r="E266" s="268"/>
      <c r="F266" s="269"/>
      <c r="G266" s="267"/>
      <c r="H266" s="268"/>
      <c r="I266" s="267"/>
      <c r="J266" s="267"/>
      <c r="K266" s="268"/>
      <c r="L266" s="267"/>
      <c r="M266" s="267"/>
      <c r="N266" s="268"/>
      <c r="O266" s="267"/>
    </row>
    <row r="267" spans="1:15" x14ac:dyDescent="0.2">
      <c r="A267" s="267"/>
      <c r="B267" s="267"/>
      <c r="C267" s="270"/>
      <c r="D267" s="267"/>
      <c r="E267" s="268"/>
      <c r="F267" s="269"/>
      <c r="G267" s="267"/>
      <c r="H267" s="268"/>
      <c r="I267" s="267"/>
      <c r="J267" s="267"/>
      <c r="K267" s="268"/>
      <c r="L267" s="267"/>
      <c r="M267" s="267"/>
      <c r="N267" s="268"/>
      <c r="O267" s="267"/>
    </row>
    <row r="268" spans="1:15" x14ac:dyDescent="0.2">
      <c r="A268" s="267"/>
      <c r="B268" s="267"/>
      <c r="C268" s="270"/>
      <c r="D268" s="267"/>
      <c r="E268" s="268"/>
      <c r="F268" s="269"/>
      <c r="G268" s="267"/>
      <c r="H268" s="268"/>
      <c r="I268" s="267"/>
      <c r="J268" s="267"/>
      <c r="K268" s="268"/>
      <c r="L268" s="267"/>
      <c r="M268" s="267"/>
      <c r="N268" s="268"/>
      <c r="O268" s="267"/>
    </row>
    <row r="269" spans="1:15" x14ac:dyDescent="0.2">
      <c r="A269" s="267"/>
      <c r="B269" s="267"/>
      <c r="C269" s="270"/>
      <c r="D269" s="267"/>
      <c r="E269" s="268"/>
      <c r="F269" s="269"/>
      <c r="G269" s="267"/>
      <c r="H269" s="268"/>
      <c r="I269" s="267"/>
      <c r="J269" s="267"/>
      <c r="K269" s="268"/>
      <c r="L269" s="267"/>
      <c r="M269" s="267"/>
      <c r="N269" s="268"/>
      <c r="O269" s="267"/>
    </row>
    <row r="270" spans="1:15" x14ac:dyDescent="0.2">
      <c r="A270" s="267"/>
      <c r="B270" s="267"/>
      <c r="C270" s="270"/>
      <c r="D270" s="267"/>
      <c r="E270" s="268"/>
      <c r="F270" s="269"/>
      <c r="G270" s="267"/>
      <c r="H270" s="268"/>
      <c r="I270" s="267"/>
      <c r="J270" s="267"/>
      <c r="K270" s="268"/>
      <c r="L270" s="267"/>
      <c r="M270" s="267"/>
      <c r="N270" s="268"/>
      <c r="O270" s="267"/>
    </row>
    <row r="271" spans="1:15" x14ac:dyDescent="0.2">
      <c r="A271" s="267"/>
      <c r="B271" s="267"/>
      <c r="C271" s="270"/>
      <c r="D271" s="267"/>
      <c r="E271" s="268"/>
      <c r="F271" s="269"/>
      <c r="G271" s="267"/>
      <c r="H271" s="268"/>
      <c r="I271" s="267"/>
      <c r="J271" s="267"/>
      <c r="K271" s="268"/>
      <c r="L271" s="267"/>
      <c r="M271" s="267"/>
      <c r="N271" s="268"/>
      <c r="O271" s="267"/>
    </row>
    <row r="272" spans="1:15" x14ac:dyDescent="0.2">
      <c r="A272" s="267"/>
      <c r="B272" s="267"/>
      <c r="C272" s="270"/>
      <c r="D272" s="267"/>
      <c r="E272" s="268"/>
      <c r="F272" s="269"/>
      <c r="G272" s="267"/>
      <c r="H272" s="268"/>
      <c r="I272" s="267"/>
      <c r="J272" s="267"/>
      <c r="K272" s="268"/>
      <c r="L272" s="267"/>
      <c r="M272" s="267"/>
      <c r="N272" s="268"/>
      <c r="O272" s="267"/>
    </row>
    <row r="273" spans="1:15" x14ac:dyDescent="0.2">
      <c r="A273" s="267"/>
      <c r="B273" s="267"/>
      <c r="C273" s="270"/>
      <c r="D273" s="267"/>
      <c r="E273" s="268"/>
      <c r="F273" s="269"/>
      <c r="G273" s="267"/>
      <c r="H273" s="268"/>
      <c r="I273" s="267"/>
      <c r="J273" s="267"/>
      <c r="K273" s="268"/>
      <c r="L273" s="267"/>
      <c r="M273" s="267"/>
      <c r="N273" s="268"/>
      <c r="O273" s="267"/>
    </row>
    <row r="274" spans="1:15" x14ac:dyDescent="0.2">
      <c r="A274" s="267"/>
      <c r="B274" s="267"/>
      <c r="C274" s="270"/>
      <c r="D274" s="267"/>
      <c r="E274" s="268"/>
      <c r="F274" s="269"/>
      <c r="G274" s="267"/>
      <c r="H274" s="268"/>
      <c r="I274" s="267"/>
      <c r="J274" s="267"/>
      <c r="K274" s="268"/>
      <c r="L274" s="267"/>
      <c r="M274" s="267"/>
      <c r="N274" s="268"/>
      <c r="O274" s="267"/>
    </row>
    <row r="275" spans="1:15" x14ac:dyDescent="0.2">
      <c r="A275" s="267"/>
      <c r="B275" s="267"/>
      <c r="C275" s="270"/>
      <c r="D275" s="267"/>
      <c r="E275" s="268"/>
      <c r="F275" s="269"/>
      <c r="G275" s="267"/>
      <c r="H275" s="268"/>
      <c r="I275" s="267"/>
      <c r="J275" s="267"/>
      <c r="K275" s="268"/>
      <c r="L275" s="267"/>
      <c r="M275" s="267"/>
      <c r="N275" s="268"/>
      <c r="O275" s="267"/>
    </row>
    <row r="276" spans="1:15" x14ac:dyDescent="0.2">
      <c r="A276" s="267"/>
      <c r="B276" s="267"/>
      <c r="C276" s="270"/>
      <c r="D276" s="267"/>
      <c r="E276" s="268"/>
      <c r="F276" s="269"/>
      <c r="G276" s="267"/>
      <c r="H276" s="268"/>
      <c r="I276" s="267"/>
      <c r="J276" s="267"/>
      <c r="K276" s="268"/>
      <c r="L276" s="267"/>
      <c r="M276" s="267"/>
      <c r="N276" s="268"/>
      <c r="O276" s="267"/>
    </row>
    <row r="277" spans="1:15" x14ac:dyDescent="0.2">
      <c r="A277" s="267"/>
      <c r="B277" s="267"/>
      <c r="C277" s="270"/>
      <c r="D277" s="267"/>
      <c r="E277" s="268"/>
      <c r="F277" s="269"/>
      <c r="G277" s="267"/>
      <c r="H277" s="268"/>
      <c r="I277" s="267"/>
      <c r="J277" s="267"/>
      <c r="K277" s="268"/>
      <c r="L277" s="267"/>
      <c r="M277" s="267"/>
      <c r="N277" s="268"/>
      <c r="O277" s="267"/>
    </row>
    <row r="278" spans="1:15" x14ac:dyDescent="0.2">
      <c r="A278" s="267"/>
      <c r="B278" s="267"/>
      <c r="C278" s="270"/>
      <c r="D278" s="267"/>
      <c r="E278" s="268"/>
      <c r="F278" s="269"/>
      <c r="G278" s="267"/>
      <c r="H278" s="268"/>
      <c r="I278" s="267"/>
      <c r="J278" s="267"/>
      <c r="K278" s="268"/>
      <c r="L278" s="267"/>
      <c r="M278" s="267"/>
      <c r="N278" s="268"/>
      <c r="O278" s="267"/>
    </row>
    <row r="279" spans="1:15" x14ac:dyDescent="0.2">
      <c r="A279" s="267"/>
      <c r="B279" s="267"/>
      <c r="C279" s="270"/>
      <c r="D279" s="267"/>
      <c r="E279" s="268"/>
      <c r="F279" s="269"/>
      <c r="G279" s="267"/>
      <c r="H279" s="268"/>
      <c r="I279" s="267"/>
      <c r="J279" s="267"/>
      <c r="K279" s="268"/>
      <c r="L279" s="267"/>
      <c r="M279" s="267"/>
      <c r="N279" s="268"/>
      <c r="O279" s="267"/>
    </row>
    <row r="280" spans="1:15" x14ac:dyDescent="0.2">
      <c r="A280" s="267"/>
      <c r="B280" s="267"/>
      <c r="C280" s="270"/>
      <c r="D280" s="267"/>
      <c r="E280" s="268"/>
      <c r="F280" s="269"/>
      <c r="G280" s="267"/>
      <c r="H280" s="268"/>
      <c r="I280" s="267"/>
      <c r="J280" s="267"/>
      <c r="K280" s="268"/>
      <c r="L280" s="267"/>
      <c r="M280" s="267"/>
      <c r="N280" s="268"/>
      <c r="O280" s="267"/>
    </row>
    <row r="281" spans="1:15" x14ac:dyDescent="0.2">
      <c r="A281" s="267"/>
      <c r="B281" s="267"/>
      <c r="C281" s="270"/>
      <c r="D281" s="267"/>
      <c r="E281" s="268"/>
      <c r="F281" s="269"/>
      <c r="G281" s="267"/>
      <c r="H281" s="268"/>
      <c r="I281" s="267"/>
      <c r="J281" s="267"/>
      <c r="K281" s="268"/>
      <c r="L281" s="267"/>
      <c r="M281" s="267"/>
      <c r="N281" s="268"/>
      <c r="O281" s="267"/>
    </row>
    <row r="282" spans="1:15" x14ac:dyDescent="0.2">
      <c r="A282" s="267"/>
      <c r="B282" s="267"/>
      <c r="C282" s="270"/>
      <c r="D282" s="267"/>
      <c r="E282" s="268"/>
      <c r="F282" s="269"/>
      <c r="G282" s="267"/>
      <c r="H282" s="268"/>
      <c r="I282" s="267"/>
      <c r="J282" s="267"/>
      <c r="K282" s="268"/>
      <c r="L282" s="267"/>
      <c r="M282" s="267"/>
      <c r="N282" s="268"/>
      <c r="O282" s="267"/>
    </row>
    <row r="283" spans="1:15" x14ac:dyDescent="0.2">
      <c r="A283" s="267"/>
      <c r="B283" s="267"/>
      <c r="C283" s="270"/>
      <c r="D283" s="267"/>
      <c r="E283" s="268"/>
      <c r="F283" s="269"/>
      <c r="G283" s="267"/>
      <c r="H283" s="268"/>
      <c r="I283" s="267"/>
      <c r="J283" s="267"/>
      <c r="K283" s="268"/>
      <c r="L283" s="267"/>
      <c r="M283" s="267"/>
      <c r="N283" s="268"/>
      <c r="O283" s="267"/>
    </row>
    <row r="284" spans="1:15" x14ac:dyDescent="0.2">
      <c r="A284" s="267"/>
      <c r="B284" s="267"/>
      <c r="C284" s="270"/>
      <c r="D284" s="267"/>
      <c r="E284" s="268"/>
      <c r="F284" s="269"/>
      <c r="G284" s="267"/>
      <c r="H284" s="268"/>
      <c r="I284" s="267"/>
      <c r="J284" s="267"/>
      <c r="K284" s="268"/>
      <c r="L284" s="267"/>
      <c r="M284" s="267"/>
      <c r="N284" s="268"/>
      <c r="O284" s="267"/>
    </row>
    <row r="285" spans="1:15" x14ac:dyDescent="0.2">
      <c r="A285" s="267"/>
      <c r="B285" s="267"/>
      <c r="C285" s="270"/>
      <c r="D285" s="267"/>
      <c r="E285" s="268"/>
      <c r="F285" s="269"/>
      <c r="G285" s="267"/>
      <c r="H285" s="268"/>
      <c r="I285" s="267"/>
      <c r="J285" s="267"/>
      <c r="K285" s="268"/>
      <c r="L285" s="267"/>
      <c r="M285" s="267"/>
      <c r="N285" s="268"/>
      <c r="O285" s="267"/>
    </row>
    <row r="286" spans="1:15" x14ac:dyDescent="0.2">
      <c r="A286" s="267"/>
      <c r="B286" s="267"/>
      <c r="C286" s="270"/>
      <c r="D286" s="267"/>
      <c r="E286" s="268"/>
      <c r="F286" s="269"/>
      <c r="G286" s="267"/>
      <c r="H286" s="268"/>
      <c r="I286" s="267"/>
      <c r="J286" s="267"/>
      <c r="K286" s="268"/>
      <c r="L286" s="267"/>
      <c r="M286" s="267"/>
      <c r="N286" s="268"/>
      <c r="O286" s="267"/>
    </row>
    <row r="287" spans="1:15" x14ac:dyDescent="0.2">
      <c r="A287" s="267"/>
      <c r="B287" s="267"/>
      <c r="C287" s="270"/>
      <c r="D287" s="267"/>
      <c r="E287" s="268"/>
      <c r="F287" s="269"/>
      <c r="G287" s="267"/>
      <c r="H287" s="268"/>
      <c r="I287" s="267"/>
      <c r="J287" s="267"/>
      <c r="K287" s="268"/>
      <c r="L287" s="267"/>
      <c r="M287" s="267"/>
      <c r="N287" s="268"/>
      <c r="O287" s="267"/>
    </row>
    <row r="288" spans="1:15" x14ac:dyDescent="0.2">
      <c r="A288" s="267"/>
      <c r="B288" s="267"/>
      <c r="C288" s="270"/>
      <c r="D288" s="267"/>
      <c r="E288" s="268"/>
      <c r="F288" s="269"/>
      <c r="G288" s="267"/>
      <c r="H288" s="268"/>
      <c r="I288" s="267"/>
      <c r="J288" s="267"/>
      <c r="K288" s="268"/>
      <c r="L288" s="267"/>
      <c r="M288" s="267"/>
      <c r="N288" s="268"/>
      <c r="O288" s="267"/>
    </row>
    <row r="289" spans="1:15" x14ac:dyDescent="0.2">
      <c r="A289" s="267"/>
      <c r="B289" s="267"/>
      <c r="C289" s="270"/>
      <c r="D289" s="267"/>
      <c r="E289" s="268"/>
      <c r="F289" s="269"/>
      <c r="G289" s="267"/>
      <c r="H289" s="268"/>
      <c r="I289" s="267"/>
      <c r="J289" s="267"/>
      <c r="K289" s="268"/>
      <c r="L289" s="267"/>
      <c r="M289" s="267"/>
      <c r="N289" s="268"/>
      <c r="O289" s="267"/>
    </row>
    <row r="290" spans="1:15" x14ac:dyDescent="0.2">
      <c r="A290" s="267"/>
      <c r="B290" s="267"/>
      <c r="C290" s="270"/>
      <c r="D290" s="267"/>
      <c r="E290" s="268"/>
      <c r="F290" s="269"/>
      <c r="G290" s="267"/>
      <c r="H290" s="268"/>
      <c r="I290" s="267"/>
      <c r="J290" s="267"/>
      <c r="K290" s="268"/>
      <c r="L290" s="267"/>
      <c r="M290" s="267"/>
      <c r="N290" s="268"/>
      <c r="O290" s="267"/>
    </row>
    <row r="291" spans="1:15" x14ac:dyDescent="0.2">
      <c r="A291" s="267"/>
      <c r="B291" s="267"/>
      <c r="C291" s="270"/>
      <c r="D291" s="267"/>
      <c r="E291" s="268"/>
      <c r="F291" s="269"/>
      <c r="G291" s="267"/>
      <c r="H291" s="268"/>
      <c r="I291" s="267"/>
      <c r="J291" s="267"/>
      <c r="K291" s="268"/>
      <c r="L291" s="267"/>
      <c r="M291" s="267"/>
      <c r="N291" s="268"/>
      <c r="O291" s="267"/>
    </row>
    <row r="292" spans="1:15" x14ac:dyDescent="0.2">
      <c r="A292" s="267"/>
      <c r="B292" s="267"/>
      <c r="C292" s="270"/>
      <c r="D292" s="267"/>
      <c r="E292" s="268"/>
      <c r="F292" s="269"/>
      <c r="G292" s="267"/>
      <c r="H292" s="268"/>
      <c r="I292" s="267"/>
      <c r="J292" s="267"/>
      <c r="K292" s="268"/>
      <c r="L292" s="267"/>
      <c r="M292" s="267"/>
      <c r="N292" s="268"/>
      <c r="O292" s="267"/>
    </row>
    <row r="293" spans="1:15" x14ac:dyDescent="0.2">
      <c r="A293" s="267"/>
      <c r="B293" s="267"/>
      <c r="C293" s="270"/>
      <c r="D293" s="267"/>
      <c r="E293" s="268"/>
      <c r="F293" s="269"/>
      <c r="G293" s="267"/>
      <c r="H293" s="268"/>
      <c r="I293" s="267"/>
      <c r="J293" s="267"/>
      <c r="K293" s="268"/>
      <c r="L293" s="267"/>
      <c r="M293" s="267"/>
      <c r="N293" s="268"/>
      <c r="O293" s="267"/>
    </row>
    <row r="294" spans="1:15" x14ac:dyDescent="0.2">
      <c r="A294" s="267"/>
      <c r="B294" s="267"/>
      <c r="C294" s="270"/>
      <c r="D294" s="267"/>
      <c r="E294" s="268"/>
      <c r="F294" s="269"/>
      <c r="G294" s="267"/>
      <c r="H294" s="268"/>
      <c r="I294" s="267"/>
      <c r="J294" s="267"/>
      <c r="K294" s="268"/>
      <c r="L294" s="267"/>
      <c r="M294" s="267"/>
      <c r="N294" s="268"/>
      <c r="O294" s="267"/>
    </row>
    <row r="295" spans="1:15" x14ac:dyDescent="0.2">
      <c r="A295" s="267"/>
      <c r="B295" s="267"/>
      <c r="C295" s="270"/>
      <c r="D295" s="267"/>
      <c r="E295" s="268"/>
      <c r="F295" s="269"/>
      <c r="G295" s="267"/>
      <c r="H295" s="268"/>
      <c r="I295" s="267"/>
      <c r="J295" s="267"/>
      <c r="K295" s="268"/>
      <c r="L295" s="267"/>
      <c r="M295" s="267"/>
      <c r="N295" s="268"/>
      <c r="O295" s="267"/>
    </row>
    <row r="296" spans="1:15" x14ac:dyDescent="0.2">
      <c r="A296" s="267"/>
      <c r="B296" s="267"/>
      <c r="C296" s="270"/>
      <c r="D296" s="267"/>
      <c r="E296" s="268"/>
      <c r="F296" s="269"/>
      <c r="G296" s="267"/>
      <c r="H296" s="268"/>
      <c r="I296" s="267"/>
      <c r="J296" s="267"/>
      <c r="K296" s="268"/>
      <c r="L296" s="267"/>
      <c r="M296" s="267"/>
      <c r="N296" s="268"/>
      <c r="O296" s="267"/>
    </row>
    <row r="297" spans="1:15" x14ac:dyDescent="0.2">
      <c r="A297" s="267"/>
      <c r="B297" s="267"/>
      <c r="C297" s="270"/>
      <c r="D297" s="267"/>
      <c r="E297" s="268"/>
      <c r="F297" s="269"/>
      <c r="G297" s="267"/>
      <c r="H297" s="268"/>
      <c r="I297" s="267"/>
      <c r="J297" s="267"/>
      <c r="K297" s="268"/>
      <c r="L297" s="267"/>
      <c r="M297" s="267"/>
      <c r="N297" s="268"/>
      <c r="O297" s="267"/>
    </row>
    <row r="298" spans="1:15" x14ac:dyDescent="0.2">
      <c r="A298" s="267"/>
      <c r="B298" s="267"/>
      <c r="C298" s="270"/>
      <c r="D298" s="267"/>
      <c r="E298" s="268"/>
      <c r="F298" s="269"/>
      <c r="G298" s="267"/>
      <c r="H298" s="268"/>
      <c r="I298" s="267"/>
      <c r="J298" s="267"/>
      <c r="K298" s="268"/>
      <c r="L298" s="267"/>
      <c r="M298" s="267"/>
      <c r="N298" s="268"/>
      <c r="O298" s="267"/>
    </row>
    <row r="299" spans="1:15" x14ac:dyDescent="0.2">
      <c r="A299" s="267"/>
      <c r="B299" s="267"/>
      <c r="C299" s="270"/>
      <c r="D299" s="267"/>
      <c r="E299" s="268"/>
      <c r="F299" s="269"/>
      <c r="G299" s="267"/>
      <c r="H299" s="268"/>
      <c r="I299" s="267"/>
      <c r="J299" s="267"/>
      <c r="K299" s="268"/>
      <c r="L299" s="267"/>
      <c r="M299" s="267"/>
      <c r="N299" s="268"/>
      <c r="O299" s="267"/>
    </row>
    <row r="300" spans="1:15" x14ac:dyDescent="0.2">
      <c r="A300" s="267"/>
      <c r="B300" s="267"/>
      <c r="C300" s="270"/>
      <c r="D300" s="267"/>
      <c r="E300" s="268"/>
      <c r="F300" s="269"/>
      <c r="G300" s="267"/>
      <c r="H300" s="268"/>
      <c r="I300" s="267"/>
      <c r="J300" s="267"/>
      <c r="K300" s="268"/>
      <c r="L300" s="267"/>
      <c r="M300" s="267"/>
      <c r="N300" s="268"/>
      <c r="O300" s="267"/>
    </row>
    <row r="301" spans="1:15" x14ac:dyDescent="0.2">
      <c r="A301" s="267"/>
      <c r="B301" s="267"/>
      <c r="C301" s="270"/>
      <c r="D301" s="267"/>
      <c r="E301" s="268"/>
      <c r="F301" s="269"/>
      <c r="G301" s="267"/>
      <c r="H301" s="268"/>
      <c r="I301" s="267"/>
      <c r="J301" s="267"/>
      <c r="K301" s="268"/>
      <c r="L301" s="267"/>
      <c r="M301" s="267"/>
      <c r="N301" s="268"/>
      <c r="O301" s="267"/>
    </row>
    <row r="302" spans="1:15" x14ac:dyDescent="0.2">
      <c r="A302" s="267"/>
      <c r="B302" s="267"/>
      <c r="C302" s="270"/>
      <c r="D302" s="267"/>
      <c r="E302" s="268"/>
      <c r="F302" s="269"/>
      <c r="G302" s="267"/>
      <c r="H302" s="268"/>
      <c r="I302" s="267"/>
      <c r="J302" s="267"/>
      <c r="K302" s="268"/>
      <c r="L302" s="267"/>
      <c r="M302" s="267"/>
      <c r="N302" s="268"/>
      <c r="O302" s="267"/>
    </row>
    <row r="303" spans="1:15" x14ac:dyDescent="0.2">
      <c r="A303" s="267"/>
      <c r="B303" s="267"/>
      <c r="C303" s="270"/>
      <c r="D303" s="267"/>
      <c r="E303" s="268"/>
      <c r="F303" s="269"/>
      <c r="G303" s="267"/>
      <c r="H303" s="268"/>
      <c r="I303" s="267"/>
      <c r="J303" s="267"/>
      <c r="K303" s="268"/>
      <c r="L303" s="267"/>
      <c r="M303" s="267"/>
      <c r="N303" s="268"/>
      <c r="O303" s="267"/>
    </row>
    <row r="304" spans="1:15" x14ac:dyDescent="0.2">
      <c r="A304" s="267"/>
      <c r="B304" s="267"/>
      <c r="C304" s="270"/>
      <c r="D304" s="267"/>
      <c r="E304" s="268"/>
      <c r="F304" s="269"/>
      <c r="G304" s="267"/>
      <c r="H304" s="268"/>
      <c r="I304" s="267"/>
      <c r="J304" s="267"/>
      <c r="K304" s="268"/>
      <c r="L304" s="267"/>
      <c r="M304" s="267"/>
      <c r="N304" s="268"/>
      <c r="O304" s="267"/>
    </row>
    <row r="305" spans="1:15" x14ac:dyDescent="0.2">
      <c r="A305" s="267"/>
      <c r="B305" s="267"/>
      <c r="C305" s="270"/>
      <c r="D305" s="267"/>
      <c r="E305" s="268"/>
      <c r="F305" s="269"/>
      <c r="G305" s="267"/>
      <c r="H305" s="268"/>
      <c r="I305" s="267"/>
      <c r="J305" s="267"/>
      <c r="K305" s="268"/>
      <c r="L305" s="267"/>
      <c r="M305" s="267"/>
      <c r="N305" s="268"/>
      <c r="O305" s="267"/>
    </row>
    <row r="306" spans="1:15" x14ac:dyDescent="0.2">
      <c r="A306" s="267"/>
      <c r="B306" s="267"/>
      <c r="C306" s="270"/>
      <c r="D306" s="267"/>
      <c r="E306" s="268"/>
      <c r="F306" s="269"/>
      <c r="G306" s="267"/>
      <c r="H306" s="268"/>
      <c r="I306" s="267"/>
      <c r="J306" s="267"/>
      <c r="K306" s="268"/>
      <c r="L306" s="267"/>
      <c r="M306" s="267"/>
      <c r="N306" s="268"/>
      <c r="O306" s="267"/>
    </row>
    <row r="307" spans="1:15" x14ac:dyDescent="0.2">
      <c r="A307" s="267"/>
      <c r="B307" s="267"/>
      <c r="C307" s="270"/>
      <c r="D307" s="267"/>
      <c r="E307" s="268"/>
      <c r="F307" s="269"/>
      <c r="G307" s="267"/>
      <c r="H307" s="268"/>
      <c r="I307" s="267"/>
      <c r="J307" s="267"/>
      <c r="K307" s="268"/>
      <c r="L307" s="267"/>
      <c r="M307" s="267"/>
      <c r="N307" s="268"/>
      <c r="O307" s="267"/>
    </row>
    <row r="308" spans="1:15" x14ac:dyDescent="0.2">
      <c r="A308" s="267"/>
      <c r="B308" s="267"/>
      <c r="C308" s="270"/>
      <c r="D308" s="267"/>
      <c r="E308" s="268"/>
      <c r="F308" s="269"/>
      <c r="G308" s="267"/>
      <c r="H308" s="268"/>
      <c r="I308" s="267"/>
      <c r="J308" s="267"/>
      <c r="K308" s="268"/>
      <c r="L308" s="267"/>
      <c r="M308" s="267"/>
      <c r="N308" s="268"/>
      <c r="O308" s="267"/>
    </row>
    <row r="309" spans="1:15" x14ac:dyDescent="0.2">
      <c r="A309" s="267"/>
      <c r="B309" s="267"/>
      <c r="C309" s="270"/>
      <c r="D309" s="267"/>
      <c r="E309" s="268"/>
      <c r="F309" s="269"/>
      <c r="G309" s="267"/>
      <c r="H309" s="268"/>
      <c r="I309" s="267"/>
      <c r="J309" s="267"/>
      <c r="K309" s="268"/>
      <c r="L309" s="267"/>
      <c r="M309" s="267"/>
      <c r="N309" s="268"/>
      <c r="O309" s="267"/>
    </row>
    <row r="310" spans="1:15" x14ac:dyDescent="0.2">
      <c r="A310" s="267"/>
      <c r="B310" s="267"/>
      <c r="C310" s="270"/>
      <c r="D310" s="267"/>
      <c r="E310" s="268"/>
      <c r="F310" s="269"/>
      <c r="G310" s="267"/>
      <c r="H310" s="268"/>
      <c r="I310" s="267"/>
      <c r="J310" s="267"/>
      <c r="K310" s="268"/>
      <c r="L310" s="267"/>
      <c r="M310" s="267"/>
      <c r="N310" s="268"/>
      <c r="O310" s="267"/>
    </row>
    <row r="311" spans="1:15" x14ac:dyDescent="0.2">
      <c r="A311" s="267"/>
      <c r="B311" s="267"/>
      <c r="C311" s="270"/>
      <c r="D311" s="267"/>
      <c r="E311" s="268"/>
      <c r="F311" s="269"/>
      <c r="G311" s="267"/>
      <c r="H311" s="268"/>
      <c r="I311" s="267"/>
      <c r="J311" s="267"/>
      <c r="K311" s="268"/>
      <c r="L311" s="267"/>
      <c r="M311" s="267"/>
      <c r="N311" s="268"/>
      <c r="O311" s="267"/>
    </row>
    <row r="312" spans="1:15" x14ac:dyDescent="0.2">
      <c r="A312" s="267"/>
      <c r="B312" s="267"/>
      <c r="C312" s="270"/>
      <c r="D312" s="267"/>
      <c r="E312" s="268"/>
      <c r="F312" s="269"/>
      <c r="G312" s="267"/>
      <c r="H312" s="268"/>
      <c r="I312" s="267"/>
      <c r="J312" s="267"/>
      <c r="K312" s="268"/>
      <c r="L312" s="267"/>
      <c r="M312" s="267"/>
      <c r="N312" s="268"/>
      <c r="O312" s="267"/>
    </row>
    <row r="313" spans="1:15" x14ac:dyDescent="0.2">
      <c r="A313" s="267"/>
      <c r="B313" s="267"/>
      <c r="C313" s="270"/>
      <c r="D313" s="267"/>
      <c r="E313" s="268"/>
      <c r="F313" s="269"/>
      <c r="G313" s="267"/>
      <c r="H313" s="268"/>
      <c r="I313" s="267"/>
      <c r="J313" s="267"/>
      <c r="K313" s="268"/>
      <c r="L313" s="267"/>
      <c r="M313" s="267"/>
      <c r="N313" s="268"/>
      <c r="O313" s="267"/>
    </row>
    <row r="314" spans="1:15" x14ac:dyDescent="0.2">
      <c r="A314" s="267"/>
      <c r="B314" s="267"/>
      <c r="C314" s="270"/>
      <c r="D314" s="267"/>
      <c r="E314" s="268"/>
      <c r="F314" s="269"/>
      <c r="G314" s="267"/>
      <c r="H314" s="268"/>
      <c r="I314" s="267"/>
      <c r="J314" s="267"/>
      <c r="K314" s="268"/>
      <c r="L314" s="267"/>
      <c r="M314" s="267"/>
      <c r="N314" s="268"/>
      <c r="O314" s="267"/>
    </row>
    <row r="315" spans="1:15" x14ac:dyDescent="0.2">
      <c r="A315" s="267"/>
      <c r="B315" s="267"/>
      <c r="C315" s="270"/>
      <c r="D315" s="267"/>
      <c r="E315" s="268"/>
      <c r="F315" s="269"/>
      <c r="G315" s="267"/>
      <c r="H315" s="268"/>
      <c r="I315" s="267"/>
      <c r="J315" s="267"/>
      <c r="K315" s="268"/>
      <c r="L315" s="267"/>
      <c r="M315" s="267"/>
      <c r="N315" s="268"/>
      <c r="O315" s="267"/>
    </row>
    <row r="316" spans="1:15" x14ac:dyDescent="0.2">
      <c r="A316" s="267"/>
      <c r="B316" s="267"/>
      <c r="C316" s="270"/>
      <c r="D316" s="267"/>
      <c r="E316" s="268"/>
      <c r="F316" s="269"/>
      <c r="G316" s="267"/>
      <c r="H316" s="268"/>
      <c r="I316" s="267"/>
      <c r="J316" s="267"/>
      <c r="K316" s="268"/>
      <c r="L316" s="267"/>
      <c r="M316" s="267"/>
      <c r="N316" s="268"/>
      <c r="O316" s="267"/>
    </row>
    <row r="317" spans="1:15" x14ac:dyDescent="0.2">
      <c r="A317" s="267"/>
      <c r="B317" s="267"/>
      <c r="C317" s="270"/>
      <c r="D317" s="267"/>
      <c r="E317" s="268"/>
      <c r="F317" s="269"/>
      <c r="G317" s="267"/>
      <c r="H317" s="268"/>
      <c r="I317" s="267"/>
      <c r="J317" s="267"/>
      <c r="K317" s="268"/>
      <c r="L317" s="267"/>
      <c r="M317" s="267"/>
      <c r="N317" s="268"/>
      <c r="O317" s="267"/>
    </row>
    <row r="318" spans="1:15" x14ac:dyDescent="0.2">
      <c r="A318" s="267"/>
      <c r="B318" s="267"/>
      <c r="C318" s="270"/>
      <c r="D318" s="267"/>
      <c r="E318" s="268"/>
      <c r="F318" s="269"/>
      <c r="G318" s="267"/>
      <c r="H318" s="268"/>
      <c r="I318" s="267"/>
      <c r="J318" s="267"/>
      <c r="K318" s="268"/>
      <c r="L318" s="267"/>
      <c r="M318" s="267"/>
      <c r="N318" s="268"/>
      <c r="O318" s="267"/>
    </row>
    <row r="319" spans="1:15" x14ac:dyDescent="0.2">
      <c r="A319" s="267"/>
      <c r="B319" s="267"/>
      <c r="C319" s="270"/>
      <c r="D319" s="267"/>
      <c r="E319" s="268"/>
      <c r="F319" s="269"/>
      <c r="G319" s="267"/>
      <c r="H319" s="268"/>
      <c r="I319" s="267"/>
      <c r="J319" s="267"/>
      <c r="K319" s="268"/>
      <c r="L319" s="267"/>
      <c r="M319" s="267"/>
      <c r="N319" s="268"/>
      <c r="O319" s="267"/>
    </row>
    <row r="320" spans="1:15" x14ac:dyDescent="0.2">
      <c r="A320" s="267"/>
      <c r="B320" s="267"/>
      <c r="C320" s="270"/>
      <c r="D320" s="267"/>
      <c r="E320" s="268"/>
      <c r="F320" s="269"/>
      <c r="G320" s="267"/>
      <c r="H320" s="268"/>
      <c r="I320" s="267"/>
      <c r="J320" s="267"/>
      <c r="K320" s="268"/>
      <c r="L320" s="267"/>
      <c r="M320" s="267"/>
      <c r="N320" s="268"/>
      <c r="O320" s="267"/>
    </row>
    <row r="321" spans="1:15" x14ac:dyDescent="0.2">
      <c r="A321" s="267"/>
      <c r="B321" s="267"/>
      <c r="C321" s="270"/>
      <c r="D321" s="267"/>
      <c r="E321" s="268"/>
      <c r="F321" s="269"/>
      <c r="G321" s="267"/>
      <c r="H321" s="268"/>
      <c r="I321" s="267"/>
      <c r="J321" s="267"/>
      <c r="K321" s="268"/>
      <c r="L321" s="267"/>
      <c r="M321" s="267"/>
      <c r="N321" s="268"/>
      <c r="O321" s="267"/>
    </row>
    <row r="322" spans="1:15" x14ac:dyDescent="0.2">
      <c r="A322" s="267"/>
      <c r="B322" s="267"/>
      <c r="C322" s="270"/>
      <c r="D322" s="267"/>
      <c r="E322" s="268"/>
      <c r="F322" s="269"/>
      <c r="G322" s="267"/>
      <c r="H322" s="268"/>
      <c r="I322" s="267"/>
      <c r="J322" s="267"/>
      <c r="K322" s="268"/>
      <c r="L322" s="267"/>
      <c r="M322" s="267"/>
      <c r="N322" s="268"/>
      <c r="O322" s="267"/>
    </row>
    <row r="323" spans="1:15" x14ac:dyDescent="0.2">
      <c r="A323" s="267"/>
      <c r="B323" s="267"/>
      <c r="C323" s="270"/>
      <c r="D323" s="267"/>
      <c r="E323" s="268"/>
      <c r="F323" s="269"/>
      <c r="G323" s="267"/>
      <c r="H323" s="268"/>
      <c r="I323" s="267"/>
      <c r="J323" s="267"/>
      <c r="K323" s="268"/>
      <c r="L323" s="267"/>
      <c r="M323" s="267"/>
      <c r="N323" s="268"/>
      <c r="O323" s="267"/>
    </row>
    <row r="324" spans="1:15" x14ac:dyDescent="0.2">
      <c r="A324" s="267"/>
      <c r="B324" s="267"/>
      <c r="C324" s="270"/>
      <c r="D324" s="267"/>
      <c r="E324" s="268"/>
      <c r="F324" s="269"/>
      <c r="G324" s="267"/>
      <c r="H324" s="268"/>
      <c r="I324" s="267"/>
      <c r="J324" s="267"/>
      <c r="K324" s="268"/>
      <c r="L324" s="267"/>
      <c r="M324" s="267"/>
      <c r="N324" s="268"/>
      <c r="O324" s="267"/>
    </row>
    <row r="325" spans="1:15" x14ac:dyDescent="0.2">
      <c r="A325" s="267"/>
      <c r="B325" s="267"/>
      <c r="C325" s="270"/>
      <c r="D325" s="267"/>
      <c r="E325" s="268"/>
      <c r="F325" s="269"/>
      <c r="G325" s="267"/>
      <c r="H325" s="268"/>
      <c r="I325" s="267"/>
      <c r="J325" s="267"/>
      <c r="K325" s="268"/>
      <c r="L325" s="267"/>
      <c r="M325" s="267"/>
      <c r="N325" s="268"/>
      <c r="O325" s="267"/>
    </row>
    <row r="326" spans="1:15" x14ac:dyDescent="0.2">
      <c r="A326" s="267"/>
      <c r="B326" s="267"/>
      <c r="C326" s="270"/>
      <c r="D326" s="267"/>
      <c r="E326" s="268"/>
      <c r="F326" s="269"/>
      <c r="G326" s="267"/>
      <c r="H326" s="268"/>
      <c r="I326" s="267"/>
      <c r="J326" s="267"/>
      <c r="K326" s="268"/>
      <c r="L326" s="267"/>
      <c r="M326" s="267"/>
      <c r="N326" s="268"/>
      <c r="O326" s="267"/>
    </row>
    <row r="327" spans="1:15" x14ac:dyDescent="0.2">
      <c r="A327" s="267"/>
      <c r="B327" s="267"/>
      <c r="C327" s="270"/>
      <c r="D327" s="267"/>
      <c r="E327" s="268"/>
      <c r="F327" s="269"/>
      <c r="G327" s="267"/>
      <c r="H327" s="268"/>
      <c r="I327" s="267"/>
      <c r="J327" s="267"/>
      <c r="K327" s="268"/>
      <c r="L327" s="267"/>
      <c r="M327" s="267"/>
      <c r="N327" s="268"/>
      <c r="O327" s="267"/>
    </row>
  </sheetData>
  <mergeCells count="34">
    <mergeCell ref="A84:B84"/>
    <mergeCell ref="B90:C90"/>
    <mergeCell ref="A83:B83"/>
    <mergeCell ref="A79:B79"/>
    <mergeCell ref="B64:B66"/>
    <mergeCell ref="B68:B70"/>
    <mergeCell ref="B38:B40"/>
    <mergeCell ref="B42:B44"/>
    <mergeCell ref="A47:C47"/>
    <mergeCell ref="B48:B50"/>
    <mergeCell ref="B52:B54"/>
    <mergeCell ref="A6:C6"/>
    <mergeCell ref="A85:B85"/>
    <mergeCell ref="A74:C74"/>
    <mergeCell ref="B56:B58"/>
    <mergeCell ref="B8:B9"/>
    <mergeCell ref="B11:B12"/>
    <mergeCell ref="A15:C15"/>
    <mergeCell ref="B16:B18"/>
    <mergeCell ref="B20:B22"/>
    <mergeCell ref="B24:B27"/>
    <mergeCell ref="B60:B62"/>
    <mergeCell ref="B35:B36"/>
    <mergeCell ref="A14:C14"/>
    <mergeCell ref="B29:B30"/>
    <mergeCell ref="B32:B33"/>
    <mergeCell ref="D4:F4"/>
    <mergeCell ref="G4:I4"/>
    <mergeCell ref="J4:L4"/>
    <mergeCell ref="A1:B1"/>
    <mergeCell ref="A2:B2"/>
    <mergeCell ref="A3:B3"/>
    <mergeCell ref="C3:O3"/>
    <mergeCell ref="M4:O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79"/>
  <sheetViews>
    <sheetView workbookViewId="0">
      <pane xSplit="3" ySplit="6" topLeftCell="D7" activePane="bottomRight" state="frozen"/>
      <selection pane="topRight" activeCell="D1" sqref="D1"/>
      <selection pane="bottomLeft" activeCell="A6" sqref="A6"/>
      <selection pane="bottomRight" activeCell="B99" sqref="B99:B101"/>
    </sheetView>
  </sheetViews>
  <sheetFormatPr baseColWidth="10" defaultColWidth="10.7109375" defaultRowHeight="11.25" x14ac:dyDescent="0.2"/>
  <cols>
    <col min="1" max="1" width="7.7109375" style="197" bestFit="1" customWidth="1"/>
    <col min="2" max="2" width="30.85546875" style="197" customWidth="1"/>
    <col min="3" max="3" width="24.28515625" style="266" customWidth="1"/>
    <col min="4" max="4" width="11.42578125" style="197" bestFit="1" customWidth="1"/>
    <col min="5" max="5" width="9.5703125" style="262" customWidth="1"/>
    <col min="6" max="6" width="7.28515625" style="197" bestFit="1" customWidth="1"/>
    <col min="7" max="7" width="11.42578125" style="197" bestFit="1" customWidth="1"/>
    <col min="8" max="8" width="7.42578125" style="262" bestFit="1" customWidth="1"/>
    <col min="9" max="9" width="9.85546875" style="197" customWidth="1"/>
    <col min="10" max="10" width="11.42578125" style="197" bestFit="1" customWidth="1"/>
    <col min="11" max="11" width="9.5703125" style="262" customWidth="1"/>
    <col min="12" max="12" width="16.140625" style="197" customWidth="1"/>
    <col min="13" max="13" width="10.42578125" style="197" bestFit="1" customWidth="1"/>
    <col min="14" max="14" width="9.5703125" style="262" customWidth="1"/>
    <col min="15" max="15" width="9.85546875" style="197" customWidth="1"/>
    <col min="16" max="16" width="11.42578125" style="197" bestFit="1" customWidth="1"/>
    <col min="17" max="17" width="9.5703125" style="262" customWidth="1"/>
    <col min="18" max="18" width="9.85546875" style="197" customWidth="1"/>
    <col min="19" max="16384" width="10.7109375" style="197"/>
  </cols>
  <sheetData>
    <row r="1" spans="1:20" s="156" customFormat="1" ht="16.5" customHeight="1" x14ac:dyDescent="0.25">
      <c r="A1" s="424" t="s">
        <v>287</v>
      </c>
      <c r="B1" s="425"/>
      <c r="C1" s="221" t="s">
        <v>213</v>
      </c>
      <c r="D1" s="221"/>
      <c r="E1" s="221"/>
      <c r="F1" s="221"/>
      <c r="G1" s="221"/>
      <c r="H1" s="221"/>
      <c r="I1" s="221"/>
      <c r="J1" s="221"/>
      <c r="K1" s="221"/>
      <c r="L1" s="221"/>
      <c r="M1" s="222"/>
    </row>
    <row r="2" spans="1:20" s="156" customFormat="1" ht="16.5" customHeight="1" x14ac:dyDescent="0.25">
      <c r="A2" s="424" t="s">
        <v>167</v>
      </c>
      <c r="B2" s="425"/>
      <c r="C2" s="221"/>
      <c r="D2" s="221"/>
      <c r="E2" s="221"/>
      <c r="F2" s="221"/>
      <c r="G2" s="221"/>
      <c r="H2" s="221"/>
      <c r="I2" s="221"/>
      <c r="J2" s="221"/>
      <c r="K2" s="221"/>
      <c r="L2" s="221"/>
      <c r="M2" s="222"/>
    </row>
    <row r="3" spans="1:20" s="156" customFormat="1" ht="16.5" customHeight="1" x14ac:dyDescent="0.25">
      <c r="A3" s="433" t="s">
        <v>27</v>
      </c>
      <c r="B3" s="433"/>
      <c r="C3" s="433" t="s">
        <v>28</v>
      </c>
      <c r="D3" s="433"/>
      <c r="E3" s="433"/>
      <c r="F3" s="223"/>
      <c r="G3" s="223"/>
      <c r="H3" s="223"/>
      <c r="I3" s="223"/>
      <c r="J3" s="223"/>
      <c r="K3" s="223"/>
      <c r="L3" s="223"/>
      <c r="S3" s="222"/>
    </row>
    <row r="4" spans="1:20" s="235" customFormat="1" ht="12.75" x14ac:dyDescent="0.2">
      <c r="A4" s="224"/>
      <c r="B4" s="225"/>
      <c r="C4" s="362"/>
      <c r="D4" s="446" t="s">
        <v>168</v>
      </c>
      <c r="E4" s="446"/>
      <c r="F4" s="446"/>
      <c r="G4" s="446" t="s">
        <v>169</v>
      </c>
      <c r="H4" s="446"/>
      <c r="I4" s="446"/>
      <c r="J4" s="446" t="s">
        <v>170</v>
      </c>
      <c r="K4" s="446"/>
      <c r="L4" s="446"/>
      <c r="M4" s="446" t="s">
        <v>171</v>
      </c>
      <c r="N4" s="446"/>
      <c r="O4" s="446"/>
      <c r="P4" s="446" t="s">
        <v>172</v>
      </c>
      <c r="Q4" s="446"/>
      <c r="R4" s="446"/>
      <c r="S4" s="361"/>
    </row>
    <row r="5" spans="1:20" s="359" customFormat="1" ht="12.75" x14ac:dyDescent="0.2">
      <c r="A5" s="224"/>
      <c r="B5" s="226" t="s">
        <v>263</v>
      </c>
      <c r="C5" s="307"/>
      <c r="D5" s="227" t="s">
        <v>173</v>
      </c>
      <c r="E5" s="228"/>
      <c r="F5" s="229" t="s">
        <v>174</v>
      </c>
      <c r="G5" s="228" t="s">
        <v>173</v>
      </c>
      <c r="H5" s="228"/>
      <c r="I5" s="229" t="s">
        <v>174</v>
      </c>
      <c r="J5" s="228" t="s">
        <v>173</v>
      </c>
      <c r="K5" s="228"/>
      <c r="L5" s="229" t="s">
        <v>174</v>
      </c>
      <c r="M5" s="228" t="s">
        <v>173</v>
      </c>
      <c r="N5" s="228"/>
      <c r="O5" s="229" t="s">
        <v>174</v>
      </c>
      <c r="P5" s="228"/>
      <c r="Q5" s="228"/>
      <c r="R5" s="228"/>
      <c r="S5" s="360"/>
    </row>
    <row r="6" spans="1:20" ht="38.25" x14ac:dyDescent="0.2">
      <c r="A6" s="149" t="s">
        <v>262</v>
      </c>
      <c r="B6" s="150" t="s">
        <v>175</v>
      </c>
      <c r="C6" s="307" t="s">
        <v>216</v>
      </c>
      <c r="D6" s="150" t="s">
        <v>32</v>
      </c>
      <c r="E6" s="151" t="s">
        <v>33</v>
      </c>
      <c r="F6" s="152" t="s">
        <v>34</v>
      </c>
      <c r="G6" s="150" t="s">
        <v>32</v>
      </c>
      <c r="H6" s="151" t="s">
        <v>33</v>
      </c>
      <c r="I6" s="152" t="s">
        <v>34</v>
      </c>
      <c r="J6" s="150" t="s">
        <v>32</v>
      </c>
      <c r="K6" s="151" t="s">
        <v>33</v>
      </c>
      <c r="L6" s="152" t="s">
        <v>34</v>
      </c>
      <c r="M6" s="150" t="s">
        <v>32</v>
      </c>
      <c r="N6" s="151" t="s">
        <v>33</v>
      </c>
      <c r="O6" s="152" t="s">
        <v>34</v>
      </c>
      <c r="P6" s="149" t="s">
        <v>32</v>
      </c>
      <c r="Q6" s="151" t="s">
        <v>33</v>
      </c>
      <c r="R6" s="149" t="s">
        <v>34</v>
      </c>
      <c r="S6" s="263"/>
    </row>
    <row r="7" spans="1:20" ht="38.25" customHeight="1" x14ac:dyDescent="0.2">
      <c r="A7" s="426" t="s">
        <v>289</v>
      </c>
      <c r="B7" s="426"/>
      <c r="C7" s="426"/>
      <c r="D7" s="335"/>
      <c r="E7" s="335"/>
      <c r="F7" s="335"/>
      <c r="G7" s="335"/>
      <c r="H7" s="335"/>
      <c r="I7" s="335"/>
      <c r="J7" s="335"/>
      <c r="K7" s="335"/>
      <c r="L7" s="335"/>
      <c r="M7" s="335"/>
      <c r="N7" s="335"/>
      <c r="O7" s="335"/>
      <c r="P7" s="335"/>
      <c r="Q7" s="335"/>
      <c r="R7" s="335"/>
      <c r="S7" s="444"/>
      <c r="T7" s="445"/>
    </row>
    <row r="8" spans="1:20" s="302" customFormat="1" ht="26.25" customHeight="1" x14ac:dyDescent="0.25">
      <c r="A8" s="429" t="s">
        <v>176</v>
      </c>
      <c r="B8" s="429"/>
      <c r="C8" s="277"/>
      <c r="D8" s="358"/>
      <c r="E8" s="334"/>
      <c r="F8" s="358"/>
      <c r="G8" s="358"/>
      <c r="H8" s="334"/>
      <c r="I8" s="358"/>
      <c r="J8" s="358"/>
      <c r="K8" s="334"/>
      <c r="L8" s="358"/>
      <c r="M8" s="358"/>
      <c r="N8" s="334"/>
      <c r="O8" s="358"/>
      <c r="P8" s="358"/>
      <c r="Q8" s="334"/>
      <c r="R8" s="358"/>
      <c r="S8" s="355"/>
    </row>
    <row r="9" spans="1:20" s="300" customFormat="1" ht="12.75" x14ac:dyDescent="0.2">
      <c r="A9" s="157"/>
      <c r="B9" s="158"/>
      <c r="C9" s="306"/>
      <c r="D9" s="324"/>
      <c r="E9" s="329"/>
      <c r="F9" s="324"/>
      <c r="G9" s="324"/>
      <c r="H9" s="329"/>
      <c r="I9" s="324"/>
      <c r="J9" s="324"/>
      <c r="K9" s="329"/>
      <c r="L9" s="324"/>
      <c r="M9" s="324"/>
      <c r="N9" s="329"/>
      <c r="O9" s="324"/>
      <c r="P9" s="324"/>
      <c r="Q9" s="329"/>
      <c r="R9" s="324"/>
      <c r="S9" s="357"/>
    </row>
    <row r="10" spans="1:20" s="302" customFormat="1" ht="16.5" customHeight="1" x14ac:dyDescent="0.2">
      <c r="A10" s="161" t="s">
        <v>37</v>
      </c>
      <c r="B10" s="431"/>
      <c r="C10" s="305"/>
      <c r="D10" s="356"/>
      <c r="E10" s="319"/>
      <c r="F10" s="318"/>
      <c r="G10" s="356"/>
      <c r="H10" s="319"/>
      <c r="I10" s="318"/>
      <c r="J10" s="356"/>
      <c r="K10" s="319"/>
      <c r="L10" s="318"/>
      <c r="M10" s="356"/>
      <c r="N10" s="319"/>
      <c r="O10" s="318"/>
      <c r="P10" s="356"/>
      <c r="Q10" s="319"/>
      <c r="R10" s="318"/>
      <c r="S10" s="355"/>
    </row>
    <row r="11" spans="1:20" s="302" customFormat="1" ht="18.75" customHeight="1" x14ac:dyDescent="0.25">
      <c r="A11" s="161" t="s">
        <v>37</v>
      </c>
      <c r="B11" s="431"/>
      <c r="C11" s="260"/>
      <c r="D11" s="356"/>
      <c r="E11" s="319"/>
      <c r="F11" s="318"/>
      <c r="G11" s="356"/>
      <c r="H11" s="319"/>
      <c r="I11" s="318"/>
      <c r="J11" s="356"/>
      <c r="K11" s="319"/>
      <c r="L11" s="318"/>
      <c r="M11" s="356"/>
      <c r="N11" s="319"/>
      <c r="O11" s="318"/>
      <c r="P11" s="356"/>
      <c r="Q11" s="319"/>
      <c r="R11" s="318"/>
      <c r="S11" s="355"/>
    </row>
    <row r="12" spans="1:20" s="346" customFormat="1" ht="12.75" x14ac:dyDescent="0.25">
      <c r="A12" s="165"/>
      <c r="B12" s="166"/>
      <c r="C12" s="304" t="s">
        <v>39</v>
      </c>
      <c r="D12" s="324"/>
      <c r="E12" s="329"/>
      <c r="F12" s="329"/>
      <c r="G12" s="324"/>
      <c r="H12" s="329"/>
      <c r="I12" s="329">
        <f>I10</f>
        <v>0</v>
      </c>
      <c r="J12" s="324"/>
      <c r="K12" s="329"/>
      <c r="L12" s="329"/>
      <c r="M12" s="324"/>
      <c r="N12" s="329"/>
      <c r="O12" s="329"/>
      <c r="P12" s="324">
        <f>P8</f>
        <v>0</v>
      </c>
      <c r="Q12" s="329"/>
      <c r="R12" s="329"/>
      <c r="S12" s="347"/>
    </row>
    <row r="13" spans="1:20" s="353" customFormat="1" ht="14.25" customHeight="1" x14ac:dyDescent="0.2">
      <c r="A13" s="161" t="s">
        <v>40</v>
      </c>
      <c r="B13" s="431"/>
      <c r="C13" s="282"/>
      <c r="D13" s="318"/>
      <c r="E13" s="319"/>
      <c r="F13" s="318"/>
      <c r="G13" s="318"/>
      <c r="H13" s="319"/>
      <c r="I13" s="318"/>
      <c r="J13" s="318"/>
      <c r="K13" s="319"/>
      <c r="L13" s="318"/>
      <c r="M13" s="318"/>
      <c r="N13" s="319"/>
      <c r="O13" s="318"/>
      <c r="P13" s="318"/>
      <c r="Q13" s="319"/>
      <c r="R13" s="318"/>
      <c r="S13" s="354"/>
    </row>
    <row r="14" spans="1:20" s="353" customFormat="1" ht="12.75" x14ac:dyDescent="0.2">
      <c r="A14" s="161" t="s">
        <v>40</v>
      </c>
      <c r="B14" s="431"/>
      <c r="C14" s="282"/>
      <c r="D14" s="318"/>
      <c r="E14" s="319"/>
      <c r="F14" s="318"/>
      <c r="G14" s="318"/>
      <c r="H14" s="319"/>
      <c r="I14" s="318"/>
      <c r="J14" s="318"/>
      <c r="K14" s="319"/>
      <c r="L14" s="318"/>
      <c r="M14" s="318"/>
      <c r="N14" s="319"/>
      <c r="O14" s="318"/>
      <c r="P14" s="318"/>
      <c r="Q14" s="319"/>
      <c r="R14" s="318"/>
      <c r="S14" s="354"/>
    </row>
    <row r="15" spans="1:20" s="348" customFormat="1" ht="12.75" x14ac:dyDescent="0.2">
      <c r="A15" s="168"/>
      <c r="B15" s="169"/>
      <c r="C15" s="280" t="s">
        <v>39</v>
      </c>
      <c r="D15" s="324"/>
      <c r="E15" s="329"/>
      <c r="F15" s="324"/>
      <c r="G15" s="324"/>
      <c r="H15" s="329"/>
      <c r="I15" s="324"/>
      <c r="J15" s="324"/>
      <c r="K15" s="329"/>
      <c r="L15" s="324"/>
      <c r="M15" s="324"/>
      <c r="N15" s="329"/>
      <c r="O15" s="324"/>
      <c r="P15" s="324"/>
      <c r="Q15" s="329"/>
      <c r="R15" s="324"/>
      <c r="S15" s="349"/>
    </row>
    <row r="16" spans="1:20" s="348" customFormat="1" ht="12.75" x14ac:dyDescent="0.2">
      <c r="A16" s="230"/>
      <c r="B16" s="202" t="s">
        <v>42</v>
      </c>
      <c r="C16" s="352"/>
      <c r="D16" s="350"/>
      <c r="E16" s="351"/>
      <c r="F16" s="350"/>
      <c r="G16" s="350"/>
      <c r="H16" s="351"/>
      <c r="I16" s="350"/>
      <c r="J16" s="350"/>
      <c r="K16" s="351"/>
      <c r="L16" s="350"/>
      <c r="M16" s="350"/>
      <c r="N16" s="351"/>
      <c r="O16" s="350"/>
      <c r="P16" s="350"/>
      <c r="Q16" s="351"/>
      <c r="R16" s="350"/>
      <c r="S16" s="349"/>
    </row>
    <row r="17" spans="1:20" ht="12.75" x14ac:dyDescent="0.2">
      <c r="A17" s="426" t="s">
        <v>288</v>
      </c>
      <c r="B17" s="426"/>
      <c r="C17" s="426"/>
      <c r="D17" s="335"/>
      <c r="E17" s="335"/>
      <c r="F17" s="335"/>
      <c r="G17" s="335"/>
      <c r="H17" s="335"/>
      <c r="I17" s="335"/>
      <c r="J17" s="335"/>
      <c r="K17" s="335"/>
      <c r="L17" s="335"/>
      <c r="M17" s="335"/>
      <c r="N17" s="335"/>
      <c r="O17" s="335"/>
      <c r="P17" s="335"/>
      <c r="Q17" s="335"/>
      <c r="R17" s="335"/>
      <c r="S17" s="444"/>
      <c r="T17" s="445"/>
    </row>
    <row r="18" spans="1:20" s="346" customFormat="1" ht="11.25" customHeight="1" x14ac:dyDescent="0.2">
      <c r="A18" s="175" t="s">
        <v>44</v>
      </c>
      <c r="B18" s="430"/>
      <c r="C18" s="281"/>
      <c r="D18" s="345"/>
      <c r="E18" s="319"/>
      <c r="F18" s="345"/>
      <c r="G18" s="345"/>
      <c r="H18" s="319"/>
      <c r="I18" s="345"/>
      <c r="J18" s="345"/>
      <c r="K18" s="319"/>
      <c r="L18" s="345"/>
      <c r="M18" s="345"/>
      <c r="N18" s="319"/>
      <c r="O18" s="345"/>
      <c r="P18" s="345"/>
      <c r="Q18" s="319"/>
      <c r="R18" s="345"/>
      <c r="S18" s="347"/>
    </row>
    <row r="19" spans="1:20" s="343" customFormat="1" ht="15" customHeight="1" x14ac:dyDescent="0.2">
      <c r="A19" s="175" t="s">
        <v>46</v>
      </c>
      <c r="B19" s="430"/>
      <c r="C19" s="281"/>
      <c r="D19" s="345"/>
      <c r="E19" s="319"/>
      <c r="F19" s="345"/>
      <c r="G19" s="345"/>
      <c r="H19" s="319"/>
      <c r="I19" s="345"/>
      <c r="J19" s="345"/>
      <c r="K19" s="319"/>
      <c r="L19" s="345"/>
      <c r="M19" s="345"/>
      <c r="N19" s="319"/>
      <c r="O19" s="345"/>
      <c r="P19" s="345"/>
      <c r="Q19" s="319"/>
      <c r="R19" s="345"/>
      <c r="S19" s="344"/>
    </row>
    <row r="20" spans="1:20" s="343" customFormat="1" ht="15" customHeight="1" x14ac:dyDescent="0.2">
      <c r="A20" s="175" t="s">
        <v>46</v>
      </c>
      <c r="B20" s="430"/>
      <c r="C20" s="281"/>
      <c r="D20" s="345"/>
      <c r="E20" s="319"/>
      <c r="F20" s="345"/>
      <c r="G20" s="345"/>
      <c r="H20" s="319"/>
      <c r="I20" s="345"/>
      <c r="J20" s="345"/>
      <c r="K20" s="319"/>
      <c r="L20" s="345"/>
      <c r="M20" s="345"/>
      <c r="N20" s="319"/>
      <c r="O20" s="345"/>
      <c r="P20" s="345"/>
      <c r="Q20" s="319"/>
      <c r="R20" s="345"/>
      <c r="S20" s="344"/>
    </row>
    <row r="21" spans="1:20" s="343" customFormat="1" ht="15" customHeight="1" x14ac:dyDescent="0.2">
      <c r="A21" s="175"/>
      <c r="B21" s="430"/>
      <c r="C21" s="281"/>
      <c r="D21" s="345"/>
      <c r="E21" s="319"/>
      <c r="F21" s="345"/>
      <c r="G21" s="345"/>
      <c r="H21" s="319"/>
      <c r="I21" s="345"/>
      <c r="J21" s="345"/>
      <c r="K21" s="319"/>
      <c r="L21" s="345"/>
      <c r="M21" s="345"/>
      <c r="N21" s="319"/>
      <c r="O21" s="345"/>
      <c r="P21" s="345"/>
      <c r="Q21" s="319"/>
      <c r="R21" s="345"/>
      <c r="S21" s="344"/>
    </row>
    <row r="22" spans="1:20" s="341" customFormat="1" ht="12.75" x14ac:dyDescent="0.2">
      <c r="A22" s="179"/>
      <c r="B22" s="169"/>
      <c r="C22" s="287" t="s">
        <v>39</v>
      </c>
      <c r="D22" s="324">
        <f t="shared" ref="D22:P22" si="0">D18</f>
        <v>0</v>
      </c>
      <c r="E22" s="324">
        <f t="shared" si="0"/>
        <v>0</v>
      </c>
      <c r="F22" s="324">
        <f t="shared" si="0"/>
        <v>0</v>
      </c>
      <c r="G22" s="324">
        <f t="shared" si="0"/>
        <v>0</v>
      </c>
      <c r="H22" s="324">
        <f t="shared" si="0"/>
        <v>0</v>
      </c>
      <c r="I22" s="324">
        <f t="shared" si="0"/>
        <v>0</v>
      </c>
      <c r="J22" s="324">
        <f t="shared" si="0"/>
        <v>0</v>
      </c>
      <c r="K22" s="324">
        <f t="shared" si="0"/>
        <v>0</v>
      </c>
      <c r="L22" s="324">
        <f t="shared" si="0"/>
        <v>0</v>
      </c>
      <c r="M22" s="324">
        <f t="shared" si="0"/>
        <v>0</v>
      </c>
      <c r="N22" s="324">
        <f t="shared" si="0"/>
        <v>0</v>
      </c>
      <c r="O22" s="324">
        <f t="shared" si="0"/>
        <v>0</v>
      </c>
      <c r="P22" s="324">
        <f t="shared" si="0"/>
        <v>0</v>
      </c>
      <c r="Q22" s="329"/>
      <c r="R22" s="324"/>
      <c r="S22" s="342"/>
    </row>
    <row r="23" spans="1:20" ht="11.25" customHeight="1" x14ac:dyDescent="0.2">
      <c r="A23" s="161" t="s">
        <v>47</v>
      </c>
      <c r="B23" s="430"/>
      <c r="C23" s="281"/>
      <c r="D23" s="318"/>
      <c r="E23" s="319"/>
      <c r="F23" s="318"/>
      <c r="G23" s="318"/>
      <c r="H23" s="319"/>
      <c r="I23" s="318"/>
      <c r="J23" s="318"/>
      <c r="K23" s="319"/>
      <c r="L23" s="318"/>
      <c r="M23" s="318"/>
      <c r="N23" s="319"/>
      <c r="O23" s="318"/>
      <c r="P23" s="318"/>
      <c r="Q23" s="319"/>
      <c r="R23" s="318"/>
      <c r="S23" s="263"/>
    </row>
    <row r="24" spans="1:20" ht="15" customHeight="1" x14ac:dyDescent="0.2">
      <c r="A24" s="161" t="s">
        <v>49</v>
      </c>
      <c r="B24" s="430"/>
      <c r="C24" s="281"/>
      <c r="D24" s="318"/>
      <c r="E24" s="319"/>
      <c r="F24" s="318"/>
      <c r="G24" s="318"/>
      <c r="H24" s="319"/>
      <c r="I24" s="318"/>
      <c r="J24" s="318"/>
      <c r="K24" s="319"/>
      <c r="L24" s="318"/>
      <c r="M24" s="318"/>
      <c r="N24" s="319"/>
      <c r="O24" s="318"/>
      <c r="P24" s="318"/>
      <c r="Q24" s="319"/>
      <c r="R24" s="318"/>
      <c r="S24" s="263"/>
    </row>
    <row r="25" spans="1:20" ht="15" customHeight="1" x14ac:dyDescent="0.2">
      <c r="A25" s="161" t="s">
        <v>50</v>
      </c>
      <c r="B25" s="430"/>
      <c r="C25" s="281"/>
      <c r="D25" s="318"/>
      <c r="E25" s="319"/>
      <c r="F25" s="318"/>
      <c r="G25" s="318"/>
      <c r="H25" s="319"/>
      <c r="I25" s="318"/>
      <c r="J25" s="318"/>
      <c r="K25" s="319"/>
      <c r="L25" s="318"/>
      <c r="M25" s="318"/>
      <c r="N25" s="319"/>
      <c r="O25" s="318"/>
      <c r="P25" s="318"/>
      <c r="Q25" s="319"/>
      <c r="R25" s="318"/>
      <c r="S25" s="263"/>
    </row>
    <row r="26" spans="1:20" s="292" customFormat="1" ht="12.75" x14ac:dyDescent="0.2">
      <c r="A26" s="184"/>
      <c r="B26" s="169"/>
      <c r="C26" s="280" t="s">
        <v>39</v>
      </c>
      <c r="D26" s="324">
        <f t="shared" ref="D26:P26" si="1">D23</f>
        <v>0</v>
      </c>
      <c r="E26" s="324">
        <f t="shared" si="1"/>
        <v>0</v>
      </c>
      <c r="F26" s="324">
        <f t="shared" si="1"/>
        <v>0</v>
      </c>
      <c r="G26" s="324">
        <f t="shared" si="1"/>
        <v>0</v>
      </c>
      <c r="H26" s="324">
        <f t="shared" si="1"/>
        <v>0</v>
      </c>
      <c r="I26" s="324">
        <f t="shared" si="1"/>
        <v>0</v>
      </c>
      <c r="J26" s="324">
        <f t="shared" si="1"/>
        <v>0</v>
      </c>
      <c r="K26" s="324">
        <f t="shared" si="1"/>
        <v>0</v>
      </c>
      <c r="L26" s="324">
        <f t="shared" si="1"/>
        <v>0</v>
      </c>
      <c r="M26" s="324">
        <f t="shared" si="1"/>
        <v>0</v>
      </c>
      <c r="N26" s="324">
        <f t="shared" si="1"/>
        <v>0</v>
      </c>
      <c r="O26" s="324">
        <f t="shared" si="1"/>
        <v>0</v>
      </c>
      <c r="P26" s="324">
        <f t="shared" si="1"/>
        <v>0</v>
      </c>
      <c r="Q26" s="329"/>
      <c r="R26" s="324"/>
      <c r="S26" s="328"/>
    </row>
    <row r="27" spans="1:20" ht="15.75" customHeight="1" x14ac:dyDescent="0.2">
      <c r="A27" s="161" t="s">
        <v>51</v>
      </c>
      <c r="B27" s="432"/>
      <c r="C27" s="297"/>
      <c r="D27" s="333"/>
      <c r="E27" s="334"/>
      <c r="F27" s="333"/>
      <c r="G27" s="333"/>
      <c r="H27" s="334"/>
      <c r="I27" s="333"/>
      <c r="J27" s="333"/>
      <c r="K27" s="334"/>
      <c r="L27" s="333"/>
      <c r="M27" s="333"/>
      <c r="N27" s="334"/>
      <c r="O27" s="333"/>
      <c r="P27" s="333">
        <f t="shared" ref="P27:P36" si="2">D27</f>
        <v>0</v>
      </c>
      <c r="Q27" s="334"/>
      <c r="R27" s="333"/>
      <c r="S27" s="263"/>
    </row>
    <row r="28" spans="1:20" s="294" customFormat="1" ht="15" customHeight="1" x14ac:dyDescent="0.25">
      <c r="A28" s="187" t="s">
        <v>54</v>
      </c>
      <c r="B28" s="432"/>
      <c r="C28" s="297"/>
      <c r="D28" s="338"/>
      <c r="E28" s="334"/>
      <c r="F28" s="338"/>
      <c r="G28" s="338"/>
      <c r="H28" s="334"/>
      <c r="I28" s="338"/>
      <c r="J28" s="338"/>
      <c r="K28" s="334"/>
      <c r="L28" s="338"/>
      <c r="M28" s="338"/>
      <c r="N28" s="334"/>
      <c r="O28" s="338"/>
      <c r="P28" s="333">
        <f t="shared" si="2"/>
        <v>0</v>
      </c>
      <c r="Q28" s="334"/>
      <c r="R28" s="338"/>
      <c r="S28" s="337"/>
    </row>
    <row r="29" spans="1:20" s="294" customFormat="1" ht="17.25" customHeight="1" x14ac:dyDescent="0.25">
      <c r="A29" s="187" t="s">
        <v>56</v>
      </c>
      <c r="B29" s="432"/>
      <c r="C29" s="297"/>
      <c r="D29" s="338"/>
      <c r="E29" s="334"/>
      <c r="F29" s="338"/>
      <c r="G29" s="338"/>
      <c r="H29" s="334"/>
      <c r="I29" s="338"/>
      <c r="J29" s="338"/>
      <c r="K29" s="334"/>
      <c r="L29" s="338"/>
      <c r="M29" s="338"/>
      <c r="N29" s="334"/>
      <c r="O29" s="338"/>
      <c r="P29" s="333">
        <f t="shared" si="2"/>
        <v>0</v>
      </c>
      <c r="Q29" s="334"/>
      <c r="R29" s="338"/>
      <c r="S29" s="337"/>
    </row>
    <row r="30" spans="1:20" s="294" customFormat="1" ht="17.25" customHeight="1" x14ac:dyDescent="0.25">
      <c r="A30" s="187" t="s">
        <v>58</v>
      </c>
      <c r="B30" s="432"/>
      <c r="C30" s="296"/>
      <c r="D30" s="338"/>
      <c r="E30" s="334"/>
      <c r="F30" s="338"/>
      <c r="G30" s="338"/>
      <c r="H30" s="334"/>
      <c r="I30" s="338"/>
      <c r="J30" s="338"/>
      <c r="K30" s="334"/>
      <c r="L30" s="338"/>
      <c r="M30" s="338"/>
      <c r="N30" s="334"/>
      <c r="O30" s="338"/>
      <c r="P30" s="333">
        <f t="shared" si="2"/>
        <v>0</v>
      </c>
      <c r="Q30" s="334"/>
      <c r="R30" s="338"/>
      <c r="S30" s="337"/>
    </row>
    <row r="31" spans="1:20" s="292" customFormat="1" ht="16.5" customHeight="1" x14ac:dyDescent="0.2">
      <c r="A31" s="157"/>
      <c r="B31" s="169"/>
      <c r="C31" s="280" t="s">
        <v>39</v>
      </c>
      <c r="D31" s="332">
        <f>SUM(D27:D30)</f>
        <v>0</v>
      </c>
      <c r="E31" s="329"/>
      <c r="F31" s="324"/>
      <c r="G31" s="332"/>
      <c r="H31" s="329"/>
      <c r="I31" s="324"/>
      <c r="J31" s="332"/>
      <c r="K31" s="329"/>
      <c r="L31" s="324"/>
      <c r="M31" s="332"/>
      <c r="N31" s="329"/>
      <c r="O31" s="324"/>
      <c r="P31" s="332">
        <f t="shared" si="2"/>
        <v>0</v>
      </c>
      <c r="Q31" s="329"/>
      <c r="R31" s="324"/>
      <c r="S31" s="328"/>
    </row>
    <row r="32" spans="1:20" ht="13.5" customHeight="1" x14ac:dyDescent="0.2">
      <c r="A32" s="161" t="s">
        <v>179</v>
      </c>
      <c r="B32" s="432"/>
      <c r="C32" s="339"/>
      <c r="D32" s="336"/>
      <c r="E32" s="334"/>
      <c r="F32" s="333"/>
      <c r="G32" s="336"/>
      <c r="H32" s="334"/>
      <c r="I32" s="333"/>
      <c r="J32" s="336"/>
      <c r="K32" s="334"/>
      <c r="L32" s="333"/>
      <c r="M32" s="336"/>
      <c r="N32" s="334"/>
      <c r="O32" s="333"/>
      <c r="P32" s="336">
        <f t="shared" si="2"/>
        <v>0</v>
      </c>
      <c r="Q32" s="334"/>
      <c r="R32" s="333"/>
      <c r="S32" s="263"/>
    </row>
    <row r="33" spans="1:19" ht="15" x14ac:dyDescent="0.2">
      <c r="A33" s="161" t="s">
        <v>181</v>
      </c>
      <c r="B33" s="432"/>
      <c r="C33" s="340"/>
      <c r="D33" s="336"/>
      <c r="E33" s="334"/>
      <c r="F33" s="333"/>
      <c r="G33" s="336"/>
      <c r="H33" s="334"/>
      <c r="I33" s="333"/>
      <c r="J33" s="336"/>
      <c r="K33" s="334"/>
      <c r="L33" s="333"/>
      <c r="M33" s="336"/>
      <c r="N33" s="334"/>
      <c r="O33" s="333"/>
      <c r="P33" s="336">
        <f t="shared" si="2"/>
        <v>0</v>
      </c>
      <c r="Q33" s="334"/>
      <c r="R33" s="333"/>
      <c r="S33" s="263"/>
    </row>
    <row r="34" spans="1:19" ht="15" x14ac:dyDescent="0.2">
      <c r="A34" s="161" t="s">
        <v>183</v>
      </c>
      <c r="B34" s="432"/>
      <c r="C34" s="339"/>
      <c r="D34" s="336"/>
      <c r="E34" s="334"/>
      <c r="F34" s="333"/>
      <c r="G34" s="336"/>
      <c r="H34" s="334"/>
      <c r="I34" s="333"/>
      <c r="J34" s="336"/>
      <c r="K34" s="334"/>
      <c r="L34" s="333"/>
      <c r="M34" s="336"/>
      <c r="N34" s="334"/>
      <c r="O34" s="333"/>
      <c r="P34" s="336">
        <f t="shared" si="2"/>
        <v>0</v>
      </c>
      <c r="Q34" s="334"/>
      <c r="R34" s="333"/>
      <c r="S34" s="263"/>
    </row>
    <row r="35" spans="1:19" ht="14.25" x14ac:dyDescent="0.2">
      <c r="A35" s="161" t="s">
        <v>184</v>
      </c>
      <c r="B35" s="432"/>
      <c r="C35" s="243"/>
      <c r="D35" s="336"/>
      <c r="E35" s="334"/>
      <c r="F35" s="333"/>
      <c r="G35" s="336"/>
      <c r="H35" s="334"/>
      <c r="I35" s="333"/>
      <c r="J35" s="336"/>
      <c r="K35" s="334"/>
      <c r="L35" s="333"/>
      <c r="M35" s="336"/>
      <c r="N35" s="334"/>
      <c r="O35" s="333"/>
      <c r="P35" s="336">
        <f t="shared" si="2"/>
        <v>0</v>
      </c>
      <c r="Q35" s="334"/>
      <c r="R35" s="333"/>
      <c r="S35" s="263"/>
    </row>
    <row r="36" spans="1:19" s="292" customFormat="1" ht="12.75" x14ac:dyDescent="0.2">
      <c r="A36" s="161" t="s">
        <v>59</v>
      </c>
      <c r="B36" s="169"/>
      <c r="C36" s="280" t="s">
        <v>39</v>
      </c>
      <c r="D36" s="332">
        <f>SUM(D32:D35)</f>
        <v>0</v>
      </c>
      <c r="E36" s="329"/>
      <c r="F36" s="324"/>
      <c r="G36" s="332"/>
      <c r="H36" s="329"/>
      <c r="I36" s="324"/>
      <c r="J36" s="332"/>
      <c r="K36" s="329"/>
      <c r="L36" s="324"/>
      <c r="M36" s="332"/>
      <c r="N36" s="329"/>
      <c r="O36" s="324"/>
      <c r="P36" s="332">
        <f t="shared" si="2"/>
        <v>0</v>
      </c>
      <c r="Q36" s="329"/>
      <c r="R36" s="324"/>
      <c r="S36" s="328"/>
    </row>
    <row r="37" spans="1:19" ht="15" customHeight="1" x14ac:dyDescent="0.2">
      <c r="A37" s="161" t="s">
        <v>61</v>
      </c>
      <c r="B37" s="439"/>
      <c r="C37" s="281"/>
      <c r="D37" s="333"/>
      <c r="E37" s="334"/>
      <c r="F37" s="333"/>
      <c r="G37" s="333"/>
      <c r="H37" s="334"/>
      <c r="I37" s="333"/>
      <c r="J37" s="333"/>
      <c r="K37" s="334"/>
      <c r="L37" s="333"/>
      <c r="M37" s="333"/>
      <c r="N37" s="334"/>
      <c r="O37" s="333"/>
      <c r="P37" s="333">
        <f>M37</f>
        <v>0</v>
      </c>
      <c r="Q37" s="334"/>
      <c r="R37" s="333"/>
      <c r="S37" s="263"/>
    </row>
    <row r="38" spans="1:19" ht="15" customHeight="1" x14ac:dyDescent="0.2">
      <c r="A38" s="161" t="s">
        <v>61</v>
      </c>
      <c r="B38" s="439"/>
      <c r="C38" s="281"/>
      <c r="D38" s="333"/>
      <c r="E38" s="334"/>
      <c r="F38" s="333"/>
      <c r="G38" s="333"/>
      <c r="H38" s="334"/>
      <c r="I38" s="333"/>
      <c r="J38" s="333"/>
      <c r="K38" s="334"/>
      <c r="L38" s="333"/>
      <c r="M38" s="333"/>
      <c r="N38" s="334"/>
      <c r="O38" s="333"/>
      <c r="P38" s="333"/>
      <c r="Q38" s="334"/>
      <c r="R38" s="333"/>
      <c r="S38" s="263"/>
    </row>
    <row r="39" spans="1:19" ht="24.75" customHeight="1" x14ac:dyDescent="0.2">
      <c r="A39" s="161" t="s">
        <v>61</v>
      </c>
      <c r="B39" s="439"/>
      <c r="C39" s="281"/>
      <c r="D39" s="333"/>
      <c r="E39" s="334"/>
      <c r="F39" s="333"/>
      <c r="G39" s="333"/>
      <c r="H39" s="334"/>
      <c r="I39" s="333"/>
      <c r="J39" s="333"/>
      <c r="K39" s="334"/>
      <c r="L39" s="333"/>
      <c r="M39" s="333"/>
      <c r="N39" s="334"/>
      <c r="O39" s="333"/>
      <c r="P39" s="333"/>
      <c r="Q39" s="334"/>
      <c r="R39" s="333"/>
      <c r="S39" s="263"/>
    </row>
    <row r="40" spans="1:19" s="292" customFormat="1" ht="12.75" x14ac:dyDescent="0.2">
      <c r="A40" s="184"/>
      <c r="B40" s="169"/>
      <c r="C40" s="280" t="s">
        <v>39</v>
      </c>
      <c r="D40" s="332">
        <f t="shared" ref="D40:P40" si="3">D37</f>
        <v>0</v>
      </c>
      <c r="E40" s="332">
        <f t="shared" si="3"/>
        <v>0</v>
      </c>
      <c r="F40" s="332">
        <f t="shared" si="3"/>
        <v>0</v>
      </c>
      <c r="G40" s="332">
        <f t="shared" si="3"/>
        <v>0</v>
      </c>
      <c r="H40" s="332">
        <f t="shared" si="3"/>
        <v>0</v>
      </c>
      <c r="I40" s="332">
        <f t="shared" si="3"/>
        <v>0</v>
      </c>
      <c r="J40" s="332">
        <f t="shared" si="3"/>
        <v>0</v>
      </c>
      <c r="K40" s="332">
        <f t="shared" si="3"/>
        <v>0</v>
      </c>
      <c r="L40" s="332">
        <f t="shared" si="3"/>
        <v>0</v>
      </c>
      <c r="M40" s="332">
        <f t="shared" si="3"/>
        <v>0</v>
      </c>
      <c r="N40" s="332">
        <f t="shared" si="3"/>
        <v>0</v>
      </c>
      <c r="O40" s="332">
        <f t="shared" si="3"/>
        <v>0</v>
      </c>
      <c r="P40" s="332">
        <f t="shared" si="3"/>
        <v>0</v>
      </c>
      <c r="Q40" s="329"/>
      <c r="R40" s="324"/>
      <c r="S40" s="328"/>
    </row>
    <row r="41" spans="1:19" ht="12" customHeight="1" x14ac:dyDescent="0.2">
      <c r="A41" s="161" t="s">
        <v>64</v>
      </c>
      <c r="B41" s="437"/>
      <c r="C41" s="281"/>
      <c r="D41" s="331"/>
      <c r="E41" s="330"/>
      <c r="F41" s="318"/>
      <c r="G41" s="331"/>
      <c r="H41" s="330"/>
      <c r="I41" s="318"/>
      <c r="J41" s="331"/>
      <c r="K41" s="330"/>
      <c r="L41" s="318"/>
      <c r="M41" s="331"/>
      <c r="N41" s="330"/>
      <c r="O41" s="318"/>
      <c r="P41" s="332"/>
      <c r="Q41" s="330"/>
      <c r="R41" s="318"/>
      <c r="S41" s="263"/>
    </row>
    <row r="42" spans="1:19" ht="15" customHeight="1" x14ac:dyDescent="0.2">
      <c r="A42" s="161" t="s">
        <v>64</v>
      </c>
      <c r="B42" s="437"/>
      <c r="C42" s="281"/>
      <c r="D42" s="331"/>
      <c r="E42" s="330"/>
      <c r="F42" s="318"/>
      <c r="G42" s="331"/>
      <c r="H42" s="330"/>
      <c r="I42" s="318"/>
      <c r="J42" s="331"/>
      <c r="K42" s="330"/>
      <c r="L42" s="318"/>
      <c r="M42" s="331"/>
      <c r="N42" s="330"/>
      <c r="O42" s="318"/>
      <c r="P42" s="331"/>
      <c r="Q42" s="330"/>
      <c r="R42" s="318"/>
      <c r="S42" s="263"/>
    </row>
    <row r="43" spans="1:19" ht="15" customHeight="1" x14ac:dyDescent="0.2">
      <c r="A43" s="161" t="s">
        <v>67</v>
      </c>
      <c r="B43" s="437"/>
      <c r="C43" s="281"/>
      <c r="D43" s="331"/>
      <c r="E43" s="330"/>
      <c r="F43" s="318"/>
      <c r="G43" s="331"/>
      <c r="H43" s="330"/>
      <c r="I43" s="318"/>
      <c r="J43" s="331"/>
      <c r="K43" s="330"/>
      <c r="L43" s="318"/>
      <c r="M43" s="331"/>
      <c r="N43" s="330"/>
      <c r="O43" s="318"/>
      <c r="P43" s="331"/>
      <c r="Q43" s="330"/>
      <c r="R43" s="318"/>
      <c r="S43" s="263"/>
    </row>
    <row r="44" spans="1:19" ht="15" customHeight="1" x14ac:dyDescent="0.2">
      <c r="A44" s="161"/>
      <c r="B44" s="437"/>
      <c r="C44" s="281"/>
      <c r="D44" s="331"/>
      <c r="E44" s="330"/>
      <c r="F44" s="318"/>
      <c r="G44" s="331"/>
      <c r="H44" s="330"/>
      <c r="I44" s="318"/>
      <c r="J44" s="331"/>
      <c r="K44" s="330"/>
      <c r="L44" s="318"/>
      <c r="M44" s="331"/>
      <c r="N44" s="330"/>
      <c r="O44" s="318"/>
      <c r="P44" s="331"/>
      <c r="Q44" s="330"/>
      <c r="R44" s="318"/>
      <c r="S44" s="263"/>
    </row>
    <row r="45" spans="1:19" ht="15" customHeight="1" x14ac:dyDescent="0.2">
      <c r="A45" s="161" t="s">
        <v>67</v>
      </c>
      <c r="B45" s="437"/>
      <c r="C45" s="281"/>
      <c r="D45" s="331"/>
      <c r="E45" s="330"/>
      <c r="F45" s="318"/>
      <c r="G45" s="331"/>
      <c r="H45" s="330"/>
      <c r="I45" s="318"/>
      <c r="J45" s="331"/>
      <c r="K45" s="330"/>
      <c r="L45" s="318"/>
      <c r="M45" s="331"/>
      <c r="N45" s="330"/>
      <c r="O45" s="318"/>
      <c r="P45" s="331"/>
      <c r="Q45" s="330"/>
      <c r="R45" s="318"/>
      <c r="S45" s="263"/>
    </row>
    <row r="46" spans="1:19" s="292" customFormat="1" ht="12.75" x14ac:dyDescent="0.2">
      <c r="A46" s="184"/>
      <c r="B46" s="169"/>
      <c r="C46" s="280" t="s">
        <v>39</v>
      </c>
      <c r="D46" s="324">
        <f t="shared" ref="D46:P46" si="4">D41</f>
        <v>0</v>
      </c>
      <c r="E46" s="324">
        <f t="shared" si="4"/>
        <v>0</v>
      </c>
      <c r="F46" s="324">
        <f t="shared" si="4"/>
        <v>0</v>
      </c>
      <c r="G46" s="324">
        <f t="shared" si="4"/>
        <v>0</v>
      </c>
      <c r="H46" s="324">
        <f t="shared" si="4"/>
        <v>0</v>
      </c>
      <c r="I46" s="324">
        <f t="shared" si="4"/>
        <v>0</v>
      </c>
      <c r="J46" s="324">
        <f t="shared" si="4"/>
        <v>0</v>
      </c>
      <c r="K46" s="324">
        <f t="shared" si="4"/>
        <v>0</v>
      </c>
      <c r="L46" s="324">
        <f t="shared" si="4"/>
        <v>0</v>
      </c>
      <c r="M46" s="324">
        <f t="shared" si="4"/>
        <v>0</v>
      </c>
      <c r="N46" s="324">
        <f t="shared" si="4"/>
        <v>0</v>
      </c>
      <c r="O46" s="324">
        <f t="shared" si="4"/>
        <v>0</v>
      </c>
      <c r="P46" s="324">
        <f t="shared" si="4"/>
        <v>0</v>
      </c>
      <c r="Q46" s="329"/>
      <c r="R46" s="324"/>
      <c r="S46" s="328"/>
    </row>
    <row r="47" spans="1:19" s="288" customFormat="1" ht="15" customHeight="1" x14ac:dyDescent="0.2">
      <c r="A47" s="161" t="s">
        <v>68</v>
      </c>
      <c r="B47" s="440"/>
      <c r="C47" s="281"/>
      <c r="D47" s="318"/>
      <c r="E47" s="319"/>
      <c r="F47" s="318"/>
      <c r="G47" s="318"/>
      <c r="H47" s="319"/>
      <c r="I47" s="318"/>
      <c r="J47" s="318"/>
      <c r="K47" s="319"/>
      <c r="L47" s="318"/>
      <c r="M47" s="318"/>
      <c r="N47" s="319"/>
      <c r="O47" s="318"/>
      <c r="P47" s="318"/>
      <c r="Q47" s="319"/>
      <c r="R47" s="318"/>
      <c r="S47" s="325"/>
    </row>
    <row r="48" spans="1:19" s="288" customFormat="1" ht="15" customHeight="1" x14ac:dyDescent="0.2">
      <c r="A48" s="161"/>
      <c r="B48" s="440"/>
      <c r="C48" s="281"/>
      <c r="D48" s="318"/>
      <c r="E48" s="319"/>
      <c r="F48" s="318"/>
      <c r="G48" s="318"/>
      <c r="H48" s="319"/>
      <c r="I48" s="318"/>
      <c r="J48" s="318"/>
      <c r="K48" s="319"/>
      <c r="L48" s="318"/>
      <c r="M48" s="318"/>
      <c r="N48" s="319"/>
      <c r="O48" s="318"/>
      <c r="P48" s="318"/>
      <c r="Q48" s="319"/>
      <c r="R48" s="318"/>
      <c r="S48" s="325"/>
    </row>
    <row r="49" spans="1:20" s="288" customFormat="1" ht="15" customHeight="1" x14ac:dyDescent="0.2">
      <c r="A49" s="161" t="s">
        <v>68</v>
      </c>
      <c r="B49" s="440"/>
      <c r="C49" s="281"/>
      <c r="D49" s="318"/>
      <c r="E49" s="319"/>
      <c r="F49" s="318"/>
      <c r="G49" s="318"/>
      <c r="H49" s="319"/>
      <c r="I49" s="318"/>
      <c r="J49" s="318"/>
      <c r="K49" s="319"/>
      <c r="L49" s="318"/>
      <c r="M49" s="318"/>
      <c r="N49" s="319"/>
      <c r="O49" s="318"/>
      <c r="P49" s="318"/>
      <c r="Q49" s="319"/>
      <c r="R49" s="318"/>
      <c r="S49" s="325"/>
    </row>
    <row r="50" spans="1:20" s="288" customFormat="1" ht="15" customHeight="1" x14ac:dyDescent="0.2">
      <c r="A50" s="161" t="s">
        <v>68</v>
      </c>
      <c r="B50" s="440"/>
      <c r="C50" s="281"/>
      <c r="D50" s="318"/>
      <c r="E50" s="319"/>
      <c r="F50" s="318"/>
      <c r="G50" s="318"/>
      <c r="H50" s="319"/>
      <c r="I50" s="318"/>
      <c r="J50" s="318"/>
      <c r="K50" s="319"/>
      <c r="L50" s="318"/>
      <c r="M50" s="318"/>
      <c r="N50" s="319"/>
      <c r="O50" s="318"/>
      <c r="P50" s="318"/>
      <c r="Q50" s="319"/>
      <c r="R50" s="318"/>
      <c r="S50" s="325"/>
    </row>
    <row r="51" spans="1:20" s="292" customFormat="1" ht="12.75" x14ac:dyDescent="0.2">
      <c r="A51" s="184"/>
      <c r="B51" s="169"/>
      <c r="C51" s="280" t="s">
        <v>39</v>
      </c>
      <c r="D51" s="324">
        <f t="shared" ref="D51:P51" si="5">D47</f>
        <v>0</v>
      </c>
      <c r="E51" s="324">
        <f t="shared" si="5"/>
        <v>0</v>
      </c>
      <c r="F51" s="324">
        <f t="shared" si="5"/>
        <v>0</v>
      </c>
      <c r="G51" s="324">
        <f t="shared" si="5"/>
        <v>0</v>
      </c>
      <c r="H51" s="324">
        <f t="shared" si="5"/>
        <v>0</v>
      </c>
      <c r="I51" s="324">
        <f t="shared" si="5"/>
        <v>0</v>
      </c>
      <c r="J51" s="324">
        <f t="shared" si="5"/>
        <v>0</v>
      </c>
      <c r="K51" s="324">
        <f t="shared" si="5"/>
        <v>0</v>
      </c>
      <c r="L51" s="324">
        <f t="shared" si="5"/>
        <v>0</v>
      </c>
      <c r="M51" s="324">
        <f t="shared" si="5"/>
        <v>0</v>
      </c>
      <c r="N51" s="324">
        <f t="shared" si="5"/>
        <v>0</v>
      </c>
      <c r="O51" s="324">
        <f t="shared" si="5"/>
        <v>0</v>
      </c>
      <c r="P51" s="324">
        <f t="shared" si="5"/>
        <v>0</v>
      </c>
      <c r="Q51" s="329"/>
      <c r="R51" s="324"/>
      <c r="S51" s="328"/>
    </row>
    <row r="52" spans="1:20" ht="15" customHeight="1" x14ac:dyDescent="0.2">
      <c r="A52" s="161" t="s">
        <v>71</v>
      </c>
      <c r="B52" s="432"/>
      <c r="C52" s="282"/>
      <c r="D52" s="318"/>
      <c r="E52" s="319"/>
      <c r="F52" s="318"/>
      <c r="G52" s="318"/>
      <c r="H52" s="319"/>
      <c r="I52" s="318"/>
      <c r="J52" s="318"/>
      <c r="K52" s="319"/>
      <c r="L52" s="318"/>
      <c r="M52" s="318"/>
      <c r="N52" s="319"/>
      <c r="O52" s="318"/>
      <c r="P52" s="318">
        <f>D52+G52+J52+M52</f>
        <v>0</v>
      </c>
      <c r="Q52" s="319"/>
      <c r="R52" s="318"/>
      <c r="S52" s="263"/>
    </row>
    <row r="53" spans="1:20" ht="12.75" x14ac:dyDescent="0.2">
      <c r="A53" s="161" t="s">
        <v>71</v>
      </c>
      <c r="B53" s="432"/>
      <c r="C53" s="282"/>
      <c r="D53" s="318"/>
      <c r="E53" s="319"/>
      <c r="F53" s="318"/>
      <c r="G53" s="318"/>
      <c r="H53" s="319"/>
      <c r="I53" s="318"/>
      <c r="J53" s="318"/>
      <c r="K53" s="319"/>
      <c r="L53" s="318"/>
      <c r="M53" s="318"/>
      <c r="N53" s="319"/>
      <c r="O53" s="318"/>
      <c r="P53" s="318"/>
      <c r="Q53" s="319"/>
      <c r="R53" s="318"/>
      <c r="S53" s="263"/>
    </row>
    <row r="54" spans="1:20" ht="12.75" x14ac:dyDescent="0.2">
      <c r="A54" s="161" t="s">
        <v>71</v>
      </c>
      <c r="B54" s="432"/>
      <c r="C54" s="282"/>
      <c r="D54" s="318"/>
      <c r="E54" s="319"/>
      <c r="F54" s="318"/>
      <c r="G54" s="318"/>
      <c r="H54" s="319"/>
      <c r="I54" s="318"/>
      <c r="J54" s="318"/>
      <c r="K54" s="319"/>
      <c r="L54" s="318"/>
      <c r="M54" s="318"/>
      <c r="N54" s="319"/>
      <c r="O54" s="318"/>
      <c r="P54" s="318"/>
      <c r="Q54" s="319"/>
      <c r="R54" s="318"/>
      <c r="S54" s="263"/>
    </row>
    <row r="55" spans="1:20" ht="12.75" x14ac:dyDescent="0.2">
      <c r="A55" s="161"/>
      <c r="B55" s="432"/>
      <c r="C55" s="282"/>
      <c r="D55" s="318"/>
      <c r="E55" s="319"/>
      <c r="F55" s="318"/>
      <c r="G55" s="318"/>
      <c r="H55" s="319"/>
      <c r="I55" s="318"/>
      <c r="J55" s="318"/>
      <c r="K55" s="319"/>
      <c r="L55" s="318"/>
      <c r="M55" s="318"/>
      <c r="N55" s="319"/>
      <c r="O55" s="318"/>
      <c r="P55" s="318"/>
      <c r="Q55" s="319"/>
      <c r="R55" s="318"/>
      <c r="S55" s="263"/>
    </row>
    <row r="56" spans="1:20" ht="12.75" x14ac:dyDescent="0.2">
      <c r="A56" s="161"/>
      <c r="B56" s="432"/>
      <c r="C56" s="282"/>
      <c r="D56" s="318"/>
      <c r="E56" s="319"/>
      <c r="F56" s="318"/>
      <c r="G56" s="318"/>
      <c r="H56" s="319"/>
      <c r="I56" s="318"/>
      <c r="J56" s="318"/>
      <c r="K56" s="319"/>
      <c r="L56" s="318"/>
      <c r="M56" s="318"/>
      <c r="N56" s="319"/>
      <c r="O56" s="318"/>
      <c r="P56" s="318"/>
      <c r="Q56" s="319"/>
      <c r="R56" s="318"/>
      <c r="S56" s="263"/>
    </row>
    <row r="57" spans="1:20" ht="12.75" x14ac:dyDescent="0.2">
      <c r="A57" s="161" t="s">
        <v>71</v>
      </c>
      <c r="B57" s="432"/>
      <c r="C57" s="282"/>
      <c r="D57" s="318"/>
      <c r="E57" s="319"/>
      <c r="F57" s="318"/>
      <c r="G57" s="318"/>
      <c r="H57" s="319"/>
      <c r="I57" s="318"/>
      <c r="J57" s="318"/>
      <c r="K57" s="319"/>
      <c r="L57" s="318"/>
      <c r="M57" s="318"/>
      <c r="N57" s="319"/>
      <c r="O57" s="318"/>
      <c r="P57" s="318"/>
      <c r="Q57" s="319"/>
      <c r="R57" s="318"/>
      <c r="S57" s="263"/>
    </row>
    <row r="58" spans="1:20" s="292" customFormat="1" ht="12.75" x14ac:dyDescent="0.2">
      <c r="A58" s="157"/>
      <c r="B58" s="169"/>
      <c r="C58" s="280" t="s">
        <v>39</v>
      </c>
      <c r="D58" s="324">
        <f t="shared" ref="D58:P58" si="6">D52</f>
        <v>0</v>
      </c>
      <c r="E58" s="324">
        <f t="shared" si="6"/>
        <v>0</v>
      </c>
      <c r="F58" s="324">
        <f t="shared" si="6"/>
        <v>0</v>
      </c>
      <c r="G58" s="324">
        <f t="shared" si="6"/>
        <v>0</v>
      </c>
      <c r="H58" s="324">
        <f t="shared" si="6"/>
        <v>0</v>
      </c>
      <c r="I58" s="324">
        <f t="shared" si="6"/>
        <v>0</v>
      </c>
      <c r="J58" s="324">
        <f t="shared" si="6"/>
        <v>0</v>
      </c>
      <c r="K58" s="324">
        <f t="shared" si="6"/>
        <v>0</v>
      </c>
      <c r="L58" s="324">
        <f t="shared" si="6"/>
        <v>0</v>
      </c>
      <c r="M58" s="324">
        <f t="shared" si="6"/>
        <v>0</v>
      </c>
      <c r="N58" s="324">
        <f t="shared" si="6"/>
        <v>0</v>
      </c>
      <c r="O58" s="324">
        <f t="shared" si="6"/>
        <v>0</v>
      </c>
      <c r="P58" s="324">
        <f t="shared" si="6"/>
        <v>0</v>
      </c>
      <c r="Q58" s="329"/>
      <c r="R58" s="324"/>
      <c r="S58" s="328"/>
    </row>
    <row r="59" spans="1:20" s="291" customFormat="1" ht="12.75" x14ac:dyDescent="0.2">
      <c r="A59" s="231"/>
      <c r="B59" s="202" t="s">
        <v>73</v>
      </c>
      <c r="C59" s="232"/>
      <c r="D59" s="317">
        <f t="shared" ref="D59:P59" si="7">D22+D26+D31+D36+D40+D46+D51+D58</f>
        <v>0</v>
      </c>
      <c r="E59" s="317">
        <f t="shared" si="7"/>
        <v>0</v>
      </c>
      <c r="F59" s="317">
        <f t="shared" si="7"/>
        <v>0</v>
      </c>
      <c r="G59" s="317">
        <f t="shared" si="7"/>
        <v>0</v>
      </c>
      <c r="H59" s="317">
        <f t="shared" si="7"/>
        <v>0</v>
      </c>
      <c r="I59" s="317">
        <f t="shared" si="7"/>
        <v>0</v>
      </c>
      <c r="J59" s="317">
        <f t="shared" si="7"/>
        <v>0</v>
      </c>
      <c r="K59" s="317">
        <f t="shared" si="7"/>
        <v>0</v>
      </c>
      <c r="L59" s="317">
        <f t="shared" si="7"/>
        <v>0</v>
      </c>
      <c r="M59" s="317">
        <f t="shared" si="7"/>
        <v>0</v>
      </c>
      <c r="N59" s="317">
        <f t="shared" si="7"/>
        <v>0</v>
      </c>
      <c r="O59" s="317">
        <f t="shared" si="7"/>
        <v>0</v>
      </c>
      <c r="P59" s="317">
        <f t="shared" si="7"/>
        <v>0</v>
      </c>
      <c r="Q59" s="317"/>
      <c r="R59" s="317"/>
      <c r="S59" s="315"/>
    </row>
    <row r="60" spans="1:20" ht="57" customHeight="1" x14ac:dyDescent="0.2">
      <c r="A60" s="426" t="s">
        <v>290</v>
      </c>
      <c r="B60" s="426"/>
      <c r="C60" s="426"/>
      <c r="D60" s="335"/>
      <c r="E60" s="335"/>
      <c r="F60" s="335"/>
      <c r="G60" s="335"/>
      <c r="H60" s="335"/>
      <c r="I60" s="335"/>
      <c r="J60" s="335"/>
      <c r="K60" s="335"/>
      <c r="L60" s="335"/>
      <c r="M60" s="335"/>
      <c r="N60" s="335"/>
      <c r="O60" s="335"/>
      <c r="P60" s="335"/>
      <c r="Q60" s="335"/>
      <c r="R60" s="335"/>
      <c r="S60" s="444"/>
      <c r="T60" s="445"/>
    </row>
    <row r="61" spans="1:20" s="346" customFormat="1" ht="11.25" customHeight="1" x14ac:dyDescent="0.2">
      <c r="A61" s="175" t="s">
        <v>75</v>
      </c>
      <c r="B61" s="430"/>
      <c r="C61" s="281"/>
      <c r="D61" s="345"/>
      <c r="E61" s="319"/>
      <c r="F61" s="345"/>
      <c r="G61" s="345"/>
      <c r="H61" s="319"/>
      <c r="I61" s="345"/>
      <c r="J61" s="345"/>
      <c r="K61" s="319"/>
      <c r="L61" s="345"/>
      <c r="M61" s="345"/>
      <c r="N61" s="319"/>
      <c r="O61" s="345"/>
      <c r="P61" s="345"/>
      <c r="Q61" s="319"/>
      <c r="R61" s="345"/>
      <c r="S61" s="347"/>
    </row>
    <row r="62" spans="1:20" s="343" customFormat="1" ht="15" customHeight="1" x14ac:dyDescent="0.2">
      <c r="A62" s="175" t="s">
        <v>75</v>
      </c>
      <c r="B62" s="430"/>
      <c r="C62" s="281"/>
      <c r="D62" s="345"/>
      <c r="E62" s="319"/>
      <c r="F62" s="345"/>
      <c r="G62" s="345"/>
      <c r="H62" s="319"/>
      <c r="I62" s="345"/>
      <c r="J62" s="345"/>
      <c r="K62" s="319"/>
      <c r="L62" s="345"/>
      <c r="M62" s="345"/>
      <c r="N62" s="319"/>
      <c r="O62" s="345"/>
      <c r="P62" s="345"/>
      <c r="Q62" s="319"/>
      <c r="R62" s="345"/>
      <c r="S62" s="344"/>
    </row>
    <row r="63" spans="1:20" s="343" customFormat="1" ht="15" customHeight="1" x14ac:dyDescent="0.2">
      <c r="A63" s="175" t="s">
        <v>75</v>
      </c>
      <c r="B63" s="430"/>
      <c r="C63" s="281"/>
      <c r="D63" s="345"/>
      <c r="E63" s="319"/>
      <c r="F63" s="345"/>
      <c r="G63" s="345"/>
      <c r="H63" s="319"/>
      <c r="I63" s="345"/>
      <c r="J63" s="345"/>
      <c r="K63" s="319"/>
      <c r="L63" s="345"/>
      <c r="M63" s="345"/>
      <c r="N63" s="319"/>
      <c r="O63" s="345"/>
      <c r="P63" s="345"/>
      <c r="Q63" s="319"/>
      <c r="R63" s="345"/>
      <c r="S63" s="344"/>
    </row>
    <row r="64" spans="1:20" s="341" customFormat="1" ht="12.75" x14ac:dyDescent="0.2">
      <c r="A64" s="179"/>
      <c r="B64" s="169"/>
      <c r="C64" s="287" t="s">
        <v>39</v>
      </c>
      <c r="D64" s="324">
        <f t="shared" ref="D64:R64" si="8">D61</f>
        <v>0</v>
      </c>
      <c r="E64" s="324">
        <f t="shared" si="8"/>
        <v>0</v>
      </c>
      <c r="F64" s="324">
        <f t="shared" si="8"/>
        <v>0</v>
      </c>
      <c r="G64" s="324">
        <f t="shared" si="8"/>
        <v>0</v>
      </c>
      <c r="H64" s="324">
        <f t="shared" si="8"/>
        <v>0</v>
      </c>
      <c r="I64" s="324">
        <f t="shared" si="8"/>
        <v>0</v>
      </c>
      <c r="J64" s="324">
        <f t="shared" si="8"/>
        <v>0</v>
      </c>
      <c r="K64" s="324">
        <f t="shared" si="8"/>
        <v>0</v>
      </c>
      <c r="L64" s="324">
        <f t="shared" si="8"/>
        <v>0</v>
      </c>
      <c r="M64" s="324">
        <f t="shared" si="8"/>
        <v>0</v>
      </c>
      <c r="N64" s="324">
        <f t="shared" si="8"/>
        <v>0</v>
      </c>
      <c r="O64" s="324">
        <f t="shared" si="8"/>
        <v>0</v>
      </c>
      <c r="P64" s="324">
        <f t="shared" si="8"/>
        <v>0</v>
      </c>
      <c r="Q64" s="324">
        <f t="shared" si="8"/>
        <v>0</v>
      </c>
      <c r="R64" s="324">
        <f t="shared" si="8"/>
        <v>0</v>
      </c>
      <c r="S64" s="342"/>
    </row>
    <row r="65" spans="1:19" ht="11.25" customHeight="1" x14ac:dyDescent="0.2">
      <c r="A65" s="161" t="s">
        <v>78</v>
      </c>
      <c r="B65" s="430"/>
      <c r="C65" s="281"/>
      <c r="D65" s="318"/>
      <c r="E65" s="319"/>
      <c r="F65" s="318"/>
      <c r="G65" s="318"/>
      <c r="H65" s="319"/>
      <c r="I65" s="318"/>
      <c r="J65" s="318"/>
      <c r="K65" s="319"/>
      <c r="L65" s="318"/>
      <c r="M65" s="318"/>
      <c r="N65" s="319"/>
      <c r="O65" s="318"/>
      <c r="P65" s="318"/>
      <c r="Q65" s="319"/>
      <c r="R65" s="318"/>
      <c r="S65" s="263"/>
    </row>
    <row r="66" spans="1:19" ht="15" customHeight="1" x14ac:dyDescent="0.2">
      <c r="A66" s="161" t="s">
        <v>80</v>
      </c>
      <c r="B66" s="430"/>
      <c r="C66" s="339"/>
      <c r="D66" s="318"/>
      <c r="E66" s="319"/>
      <c r="F66" s="318"/>
      <c r="G66" s="318"/>
      <c r="H66" s="319"/>
      <c r="I66" s="318"/>
      <c r="J66" s="318"/>
      <c r="K66" s="319"/>
      <c r="L66" s="318"/>
      <c r="M66" s="318"/>
      <c r="N66" s="319"/>
      <c r="O66" s="318"/>
      <c r="P66" s="318"/>
      <c r="Q66" s="319"/>
      <c r="R66" s="318"/>
      <c r="S66" s="263"/>
    </row>
    <row r="67" spans="1:19" ht="15" customHeight="1" x14ac:dyDescent="0.2">
      <c r="A67" s="161" t="s">
        <v>82</v>
      </c>
      <c r="B67" s="430"/>
      <c r="C67" s="340"/>
      <c r="D67" s="318"/>
      <c r="E67" s="319"/>
      <c r="F67" s="318"/>
      <c r="G67" s="318"/>
      <c r="H67" s="319"/>
      <c r="I67" s="318"/>
      <c r="J67" s="318"/>
      <c r="K67" s="319"/>
      <c r="L67" s="318"/>
      <c r="M67" s="318"/>
      <c r="N67" s="319"/>
      <c r="O67" s="318"/>
      <c r="P67" s="318"/>
      <c r="Q67" s="319"/>
      <c r="R67" s="318"/>
      <c r="S67" s="263"/>
    </row>
    <row r="68" spans="1:19" ht="15" customHeight="1" x14ac:dyDescent="0.2">
      <c r="A68" s="161" t="s">
        <v>84</v>
      </c>
      <c r="B68" s="430"/>
      <c r="C68" s="339"/>
      <c r="D68" s="318"/>
      <c r="E68" s="319"/>
      <c r="F68" s="318"/>
      <c r="G68" s="318"/>
      <c r="H68" s="319"/>
      <c r="I68" s="318"/>
      <c r="J68" s="318"/>
      <c r="K68" s="319"/>
      <c r="L68" s="318"/>
      <c r="M68" s="318"/>
      <c r="N68" s="319"/>
      <c r="O68" s="318"/>
      <c r="P68" s="318"/>
      <c r="Q68" s="319"/>
      <c r="R68" s="318"/>
      <c r="S68" s="263"/>
    </row>
    <row r="69" spans="1:19" ht="15" customHeight="1" x14ac:dyDescent="0.2">
      <c r="A69" s="161" t="s">
        <v>86</v>
      </c>
      <c r="B69" s="430"/>
      <c r="C69" s="243"/>
      <c r="D69" s="318"/>
      <c r="E69" s="319"/>
      <c r="F69" s="318"/>
      <c r="G69" s="318"/>
      <c r="H69" s="319"/>
      <c r="I69" s="318"/>
      <c r="J69" s="318"/>
      <c r="K69" s="319"/>
      <c r="L69" s="318"/>
      <c r="M69" s="318"/>
      <c r="N69" s="319"/>
      <c r="O69" s="318"/>
      <c r="P69" s="318"/>
      <c r="Q69" s="319"/>
      <c r="R69" s="318"/>
      <c r="S69" s="263"/>
    </row>
    <row r="70" spans="1:19" ht="15" customHeight="1" x14ac:dyDescent="0.2">
      <c r="A70" s="161" t="s">
        <v>50</v>
      </c>
      <c r="B70" s="430"/>
      <c r="C70" s="281"/>
      <c r="D70" s="318"/>
      <c r="E70" s="319"/>
      <c r="F70" s="318"/>
      <c r="G70" s="318"/>
      <c r="H70" s="319"/>
      <c r="I70" s="318"/>
      <c r="J70" s="318"/>
      <c r="K70" s="319"/>
      <c r="L70" s="318"/>
      <c r="M70" s="318"/>
      <c r="N70" s="319"/>
      <c r="O70" s="318"/>
      <c r="P70" s="318"/>
      <c r="Q70" s="319"/>
      <c r="R70" s="318"/>
      <c r="S70" s="263"/>
    </row>
    <row r="71" spans="1:19" s="292" customFormat="1" ht="12.75" x14ac:dyDescent="0.2">
      <c r="A71" s="184"/>
      <c r="B71" s="169"/>
      <c r="C71" s="280" t="s">
        <v>39</v>
      </c>
      <c r="D71" s="324">
        <f>SUM(D65:D70)</f>
        <v>0</v>
      </c>
      <c r="E71" s="329"/>
      <c r="F71" s="324"/>
      <c r="G71" s="324"/>
      <c r="H71" s="329"/>
      <c r="I71" s="324"/>
      <c r="J71" s="324"/>
      <c r="K71" s="329"/>
      <c r="L71" s="324"/>
      <c r="M71" s="324"/>
      <c r="N71" s="329"/>
      <c r="O71" s="324"/>
      <c r="P71" s="324"/>
      <c r="Q71" s="329"/>
      <c r="R71" s="324"/>
      <c r="S71" s="328"/>
    </row>
    <row r="72" spans="1:19" ht="15.75" customHeight="1" x14ac:dyDescent="0.2">
      <c r="A72" s="161" t="s">
        <v>88</v>
      </c>
      <c r="B72" s="430"/>
      <c r="C72" s="281"/>
      <c r="D72" s="333"/>
      <c r="E72" s="334"/>
      <c r="F72" s="333"/>
      <c r="G72" s="333"/>
      <c r="H72" s="334"/>
      <c r="I72" s="333"/>
      <c r="J72" s="333"/>
      <c r="K72" s="334"/>
      <c r="L72" s="333"/>
      <c r="M72" s="333"/>
      <c r="N72" s="334"/>
      <c r="O72" s="333"/>
      <c r="P72" s="333"/>
      <c r="Q72" s="334"/>
      <c r="R72" s="333"/>
      <c r="S72" s="263"/>
    </row>
    <row r="73" spans="1:19" s="294" customFormat="1" ht="15" customHeight="1" x14ac:dyDescent="0.2">
      <c r="A73" s="187" t="s">
        <v>91</v>
      </c>
      <c r="B73" s="430"/>
      <c r="C73" s="281"/>
      <c r="D73" s="338"/>
      <c r="E73" s="334"/>
      <c r="F73" s="338"/>
      <c r="G73" s="338"/>
      <c r="H73" s="334"/>
      <c r="I73" s="338"/>
      <c r="J73" s="338"/>
      <c r="K73" s="334"/>
      <c r="L73" s="338"/>
      <c r="M73" s="338"/>
      <c r="N73" s="334"/>
      <c r="O73" s="338"/>
      <c r="P73" s="338"/>
      <c r="Q73" s="334"/>
      <c r="R73" s="338"/>
      <c r="S73" s="337"/>
    </row>
    <row r="74" spans="1:19" s="294" customFormat="1" ht="12.75" x14ac:dyDescent="0.2">
      <c r="A74" s="187" t="s">
        <v>88</v>
      </c>
      <c r="B74" s="430"/>
      <c r="C74" s="281"/>
      <c r="D74" s="338"/>
      <c r="E74" s="334"/>
      <c r="F74" s="338"/>
      <c r="G74" s="338"/>
      <c r="H74" s="334"/>
      <c r="I74" s="338"/>
      <c r="J74" s="338"/>
      <c r="K74" s="334"/>
      <c r="L74" s="338"/>
      <c r="M74" s="338"/>
      <c r="N74" s="334"/>
      <c r="O74" s="338"/>
      <c r="P74" s="338"/>
      <c r="Q74" s="334"/>
      <c r="R74" s="338"/>
      <c r="S74" s="337"/>
    </row>
    <row r="75" spans="1:19" s="292" customFormat="1" ht="16.5" customHeight="1" x14ac:dyDescent="0.2">
      <c r="A75" s="157"/>
      <c r="B75" s="169"/>
      <c r="C75" s="280" t="s">
        <v>39</v>
      </c>
      <c r="D75" s="332">
        <f t="shared" ref="D75:Q75" si="9">D72</f>
        <v>0</v>
      </c>
      <c r="E75" s="332">
        <f t="shared" si="9"/>
        <v>0</v>
      </c>
      <c r="F75" s="332">
        <f t="shared" si="9"/>
        <v>0</v>
      </c>
      <c r="G75" s="332">
        <f t="shared" si="9"/>
        <v>0</v>
      </c>
      <c r="H75" s="332">
        <f t="shared" si="9"/>
        <v>0</v>
      </c>
      <c r="I75" s="332">
        <f t="shared" si="9"/>
        <v>0</v>
      </c>
      <c r="J75" s="332">
        <f t="shared" si="9"/>
        <v>0</v>
      </c>
      <c r="K75" s="332">
        <f t="shared" si="9"/>
        <v>0</v>
      </c>
      <c r="L75" s="332">
        <f t="shared" si="9"/>
        <v>0</v>
      </c>
      <c r="M75" s="332">
        <f t="shared" si="9"/>
        <v>0</v>
      </c>
      <c r="N75" s="332">
        <f t="shared" si="9"/>
        <v>0</v>
      </c>
      <c r="O75" s="332">
        <f t="shared" si="9"/>
        <v>0</v>
      </c>
      <c r="P75" s="332">
        <f t="shared" si="9"/>
        <v>0</v>
      </c>
      <c r="Q75" s="332">
        <f t="shared" si="9"/>
        <v>0</v>
      </c>
      <c r="R75" s="324"/>
      <c r="S75" s="328"/>
    </row>
    <row r="76" spans="1:19" ht="12" customHeight="1" x14ac:dyDescent="0.2">
      <c r="A76" s="161" t="s">
        <v>92</v>
      </c>
      <c r="B76" s="430"/>
      <c r="C76" s="281" t="s">
        <v>66</v>
      </c>
      <c r="D76" s="331"/>
      <c r="E76" s="330"/>
      <c r="F76" s="318"/>
      <c r="G76" s="331">
        <v>1067</v>
      </c>
      <c r="H76" s="330"/>
      <c r="I76" s="318"/>
      <c r="J76" s="331"/>
      <c r="K76" s="330"/>
      <c r="L76" s="318"/>
      <c r="M76" s="331"/>
      <c r="N76" s="330"/>
      <c r="O76" s="318"/>
      <c r="P76" s="331"/>
      <c r="Q76" s="330"/>
      <c r="R76" s="318"/>
      <c r="S76" s="263"/>
    </row>
    <row r="77" spans="1:19" ht="15" customHeight="1" x14ac:dyDescent="0.2">
      <c r="A77" s="161" t="s">
        <v>92</v>
      </c>
      <c r="B77" s="430"/>
      <c r="C77" s="281"/>
      <c r="D77" s="331"/>
      <c r="E77" s="330"/>
      <c r="F77" s="318"/>
      <c r="G77" s="331"/>
      <c r="H77" s="330"/>
      <c r="I77" s="318"/>
      <c r="J77" s="331"/>
      <c r="K77" s="330"/>
      <c r="L77" s="318"/>
      <c r="M77" s="331"/>
      <c r="N77" s="330"/>
      <c r="O77" s="318"/>
      <c r="P77" s="331"/>
      <c r="Q77" s="330"/>
      <c r="R77" s="318"/>
      <c r="S77" s="263"/>
    </row>
    <row r="78" spans="1:19" s="292" customFormat="1" ht="12.75" x14ac:dyDescent="0.2">
      <c r="A78" s="165" t="s">
        <v>92</v>
      </c>
      <c r="B78" s="169"/>
      <c r="C78" s="280" t="s">
        <v>39</v>
      </c>
      <c r="D78" s="324">
        <f t="shared" ref="D78:Q78" si="10">D76</f>
        <v>0</v>
      </c>
      <c r="E78" s="324">
        <f t="shared" si="10"/>
        <v>0</v>
      </c>
      <c r="F78" s="324">
        <f t="shared" si="10"/>
        <v>0</v>
      </c>
      <c r="G78" s="324">
        <f t="shared" si="10"/>
        <v>1067</v>
      </c>
      <c r="H78" s="324">
        <f t="shared" si="10"/>
        <v>0</v>
      </c>
      <c r="I78" s="324">
        <f t="shared" si="10"/>
        <v>0</v>
      </c>
      <c r="J78" s="324">
        <f t="shared" si="10"/>
        <v>0</v>
      </c>
      <c r="K78" s="324">
        <f t="shared" si="10"/>
        <v>0</v>
      </c>
      <c r="L78" s="324">
        <f t="shared" si="10"/>
        <v>0</v>
      </c>
      <c r="M78" s="324">
        <f t="shared" si="10"/>
        <v>0</v>
      </c>
      <c r="N78" s="324">
        <f t="shared" si="10"/>
        <v>0</v>
      </c>
      <c r="O78" s="324">
        <f t="shared" si="10"/>
        <v>0</v>
      </c>
      <c r="P78" s="324">
        <f t="shared" si="10"/>
        <v>0</v>
      </c>
      <c r="Q78" s="324">
        <f t="shared" si="10"/>
        <v>0</v>
      </c>
      <c r="R78" s="324"/>
      <c r="S78" s="328"/>
    </row>
    <row r="79" spans="1:19" ht="13.5" customHeight="1" x14ac:dyDescent="0.2">
      <c r="B79" s="432"/>
      <c r="C79" s="282"/>
      <c r="D79" s="336"/>
      <c r="E79" s="334"/>
      <c r="F79" s="333"/>
      <c r="G79" s="336"/>
      <c r="H79" s="334"/>
      <c r="I79" s="333"/>
      <c r="J79" s="336"/>
      <c r="K79" s="334"/>
      <c r="L79" s="333"/>
      <c r="M79" s="336"/>
      <c r="N79" s="334"/>
      <c r="O79" s="333"/>
      <c r="P79" s="336"/>
      <c r="Q79" s="334"/>
      <c r="R79" s="333"/>
      <c r="S79" s="263"/>
    </row>
    <row r="80" spans="1:19" ht="12.75" x14ac:dyDescent="0.2">
      <c r="A80" s="197" t="s">
        <v>95</v>
      </c>
      <c r="B80" s="432"/>
      <c r="C80" s="282"/>
      <c r="D80" s="336"/>
      <c r="E80" s="334"/>
      <c r="F80" s="333"/>
      <c r="G80" s="336"/>
      <c r="H80" s="334"/>
      <c r="I80" s="333"/>
      <c r="J80" s="336"/>
      <c r="K80" s="334"/>
      <c r="L80" s="333"/>
      <c r="M80" s="336"/>
      <c r="N80" s="334"/>
      <c r="O80" s="333"/>
      <c r="P80" s="336"/>
      <c r="Q80" s="334"/>
      <c r="R80" s="333"/>
      <c r="S80" s="263"/>
    </row>
    <row r="81" spans="1:20" ht="12.75" x14ac:dyDescent="0.2">
      <c r="A81" s="197" t="s">
        <v>95</v>
      </c>
      <c r="B81" s="432"/>
      <c r="C81" s="282"/>
      <c r="D81" s="336"/>
      <c r="E81" s="334"/>
      <c r="F81" s="333"/>
      <c r="G81" s="336"/>
      <c r="H81" s="334"/>
      <c r="I81" s="333"/>
      <c r="J81" s="336"/>
      <c r="K81" s="334"/>
      <c r="L81" s="333"/>
      <c r="M81" s="336"/>
      <c r="N81" s="334"/>
      <c r="O81" s="333"/>
      <c r="P81" s="336"/>
      <c r="Q81" s="334"/>
      <c r="R81" s="333"/>
      <c r="S81" s="263"/>
    </row>
    <row r="82" spans="1:20" ht="12.75" x14ac:dyDescent="0.2">
      <c r="A82" s="197" t="s">
        <v>95</v>
      </c>
      <c r="B82" s="432"/>
      <c r="C82" s="282"/>
      <c r="D82" s="336"/>
      <c r="E82" s="334"/>
      <c r="F82" s="333"/>
      <c r="G82" s="336"/>
      <c r="H82" s="334"/>
      <c r="I82" s="333"/>
      <c r="J82" s="336"/>
      <c r="K82" s="334"/>
      <c r="L82" s="333"/>
      <c r="M82" s="336"/>
      <c r="N82" s="334"/>
      <c r="O82" s="333"/>
      <c r="P82" s="336"/>
      <c r="Q82" s="334"/>
      <c r="R82" s="333"/>
      <c r="S82" s="263"/>
    </row>
    <row r="83" spans="1:20" ht="12.75" x14ac:dyDescent="0.2">
      <c r="B83" s="432"/>
      <c r="C83" s="282"/>
      <c r="D83" s="336"/>
      <c r="E83" s="334"/>
      <c r="F83" s="333"/>
      <c r="G83" s="336"/>
      <c r="H83" s="334"/>
      <c r="I83" s="333"/>
      <c r="J83" s="336"/>
      <c r="K83" s="334"/>
      <c r="L83" s="333"/>
      <c r="M83" s="336"/>
      <c r="N83" s="334"/>
      <c r="O83" s="333"/>
      <c r="P83" s="336"/>
      <c r="Q83" s="334"/>
      <c r="R83" s="333"/>
      <c r="S83" s="263"/>
    </row>
    <row r="84" spans="1:20" ht="12.75" x14ac:dyDescent="0.2">
      <c r="B84" s="432"/>
      <c r="C84" s="282"/>
      <c r="D84" s="336"/>
      <c r="E84" s="334"/>
      <c r="F84" s="333"/>
      <c r="G84" s="336"/>
      <c r="H84" s="334"/>
      <c r="I84" s="333"/>
      <c r="J84" s="336"/>
      <c r="K84" s="334"/>
      <c r="L84" s="333"/>
      <c r="M84" s="336"/>
      <c r="N84" s="334"/>
      <c r="O84" s="333"/>
      <c r="P84" s="336"/>
      <c r="Q84" s="334"/>
      <c r="R84" s="333"/>
      <c r="S84" s="263"/>
    </row>
    <row r="85" spans="1:20" s="292" customFormat="1" ht="12.75" x14ac:dyDescent="0.2">
      <c r="A85" s="157"/>
      <c r="B85" s="169"/>
      <c r="C85" s="280" t="s">
        <v>39</v>
      </c>
      <c r="D85" s="332">
        <f t="shared" ref="D85:R85" si="11">D79</f>
        <v>0</v>
      </c>
      <c r="E85" s="332">
        <f t="shared" si="11"/>
        <v>0</v>
      </c>
      <c r="F85" s="332">
        <f t="shared" si="11"/>
        <v>0</v>
      </c>
      <c r="G85" s="332">
        <f t="shared" si="11"/>
        <v>0</v>
      </c>
      <c r="H85" s="332">
        <f t="shared" si="11"/>
        <v>0</v>
      </c>
      <c r="I85" s="332">
        <f t="shared" si="11"/>
        <v>0</v>
      </c>
      <c r="J85" s="332">
        <f t="shared" si="11"/>
        <v>0</v>
      </c>
      <c r="K85" s="332">
        <f t="shared" si="11"/>
        <v>0</v>
      </c>
      <c r="L85" s="332">
        <f t="shared" si="11"/>
        <v>0</v>
      </c>
      <c r="M85" s="332">
        <f t="shared" si="11"/>
        <v>0</v>
      </c>
      <c r="N85" s="332">
        <f t="shared" si="11"/>
        <v>0</v>
      </c>
      <c r="O85" s="332">
        <f t="shared" si="11"/>
        <v>0</v>
      </c>
      <c r="P85" s="332">
        <f t="shared" si="11"/>
        <v>0</v>
      </c>
      <c r="Q85" s="332">
        <f t="shared" si="11"/>
        <v>0</v>
      </c>
      <c r="R85" s="332">
        <f t="shared" si="11"/>
        <v>0</v>
      </c>
      <c r="S85" s="328"/>
    </row>
    <row r="86" spans="1:20" ht="15" customHeight="1" x14ac:dyDescent="0.2">
      <c r="A86" s="161" t="s">
        <v>96</v>
      </c>
      <c r="B86" s="439"/>
      <c r="C86" s="281"/>
      <c r="D86" s="333"/>
      <c r="E86" s="334"/>
      <c r="F86" s="333"/>
      <c r="G86" s="333"/>
      <c r="H86" s="334"/>
      <c r="I86" s="333"/>
      <c r="J86" s="333"/>
      <c r="K86" s="334"/>
      <c r="L86" s="333"/>
      <c r="M86" s="333"/>
      <c r="N86" s="334"/>
      <c r="O86" s="333"/>
      <c r="P86" s="333"/>
      <c r="Q86" s="334"/>
      <c r="R86" s="333"/>
      <c r="S86" s="263"/>
    </row>
    <row r="87" spans="1:20" ht="15" customHeight="1" x14ac:dyDescent="0.2">
      <c r="A87" s="161" t="s">
        <v>96</v>
      </c>
      <c r="B87" s="439"/>
      <c r="C87" s="281"/>
      <c r="D87" s="333"/>
      <c r="E87" s="334"/>
      <c r="F87" s="333"/>
      <c r="G87" s="333"/>
      <c r="H87" s="334"/>
      <c r="I87" s="333"/>
      <c r="J87" s="333"/>
      <c r="K87" s="334"/>
      <c r="L87" s="333"/>
      <c r="M87" s="333"/>
      <c r="N87" s="334"/>
      <c r="O87" s="333"/>
      <c r="P87" s="333"/>
      <c r="Q87" s="334"/>
      <c r="R87" s="333"/>
      <c r="S87" s="263"/>
    </row>
    <row r="88" spans="1:20" ht="96" customHeight="1" x14ac:dyDescent="0.2">
      <c r="A88" s="161" t="s">
        <v>67</v>
      </c>
      <c r="B88" s="439"/>
      <c r="C88" s="281"/>
      <c r="D88" s="333"/>
      <c r="E88" s="334"/>
      <c r="F88" s="333"/>
      <c r="G88" s="333"/>
      <c r="H88" s="334"/>
      <c r="I88" s="333"/>
      <c r="J88" s="333"/>
      <c r="K88" s="334"/>
      <c r="L88" s="333"/>
      <c r="M88" s="333"/>
      <c r="N88" s="334"/>
      <c r="O88" s="333"/>
      <c r="P88" s="333"/>
      <c r="Q88" s="334"/>
      <c r="R88" s="333"/>
      <c r="S88" s="263"/>
    </row>
    <row r="89" spans="1:20" s="291" customFormat="1" ht="12.75" x14ac:dyDescent="0.2">
      <c r="A89" s="161"/>
      <c r="B89" s="169"/>
      <c r="C89" s="280" t="s">
        <v>39</v>
      </c>
      <c r="D89" s="324">
        <f t="shared" ref="D89:R89" si="12">D86</f>
        <v>0</v>
      </c>
      <c r="E89" s="324">
        <f t="shared" si="12"/>
        <v>0</v>
      </c>
      <c r="F89" s="324">
        <f t="shared" si="12"/>
        <v>0</v>
      </c>
      <c r="G89" s="324">
        <f t="shared" si="12"/>
        <v>0</v>
      </c>
      <c r="H89" s="324">
        <f t="shared" si="12"/>
        <v>0</v>
      </c>
      <c r="I89" s="324">
        <f t="shared" si="12"/>
        <v>0</v>
      </c>
      <c r="J89" s="324">
        <f t="shared" si="12"/>
        <v>0</v>
      </c>
      <c r="K89" s="324">
        <f t="shared" si="12"/>
        <v>0</v>
      </c>
      <c r="L89" s="324">
        <f t="shared" si="12"/>
        <v>0</v>
      </c>
      <c r="M89" s="324">
        <f t="shared" si="12"/>
        <v>0</v>
      </c>
      <c r="N89" s="324">
        <f t="shared" si="12"/>
        <v>0</v>
      </c>
      <c r="O89" s="324">
        <f t="shared" si="12"/>
        <v>0</v>
      </c>
      <c r="P89" s="324">
        <f t="shared" si="12"/>
        <v>0</v>
      </c>
      <c r="Q89" s="324">
        <f t="shared" si="12"/>
        <v>0</v>
      </c>
      <c r="R89" s="324">
        <f t="shared" si="12"/>
        <v>0</v>
      </c>
      <c r="S89" s="315"/>
    </row>
    <row r="90" spans="1:20" s="292" customFormat="1" ht="12.75" x14ac:dyDescent="0.15">
      <c r="A90" s="165"/>
      <c r="B90" s="202" t="s">
        <v>98</v>
      </c>
      <c r="C90" s="232"/>
      <c r="D90" s="317">
        <f>D64+D71+D75+D78+D85+D89</f>
        <v>0</v>
      </c>
      <c r="E90" s="317">
        <f>E64+E71+E75+E78+E85+E89</f>
        <v>0</v>
      </c>
      <c r="F90" s="317">
        <f>F64+F71+F75+F78+F85+F89</f>
        <v>0</v>
      </c>
      <c r="G90" s="317"/>
      <c r="H90" s="317">
        <f t="shared" ref="H90:P90" si="13">H64+H71+H75+H78+H85+H89</f>
        <v>0</v>
      </c>
      <c r="I90" s="317">
        <f t="shared" si="13"/>
        <v>0</v>
      </c>
      <c r="J90" s="317">
        <f t="shared" si="13"/>
        <v>0</v>
      </c>
      <c r="K90" s="317">
        <f t="shared" si="13"/>
        <v>0</v>
      </c>
      <c r="L90" s="317">
        <f t="shared" si="13"/>
        <v>0</v>
      </c>
      <c r="M90" s="317">
        <f t="shared" si="13"/>
        <v>0</v>
      </c>
      <c r="N90" s="317">
        <f t="shared" si="13"/>
        <v>0</v>
      </c>
      <c r="O90" s="317">
        <f t="shared" si="13"/>
        <v>0</v>
      </c>
      <c r="P90" s="317">
        <f t="shared" si="13"/>
        <v>0</v>
      </c>
      <c r="Q90" s="317"/>
      <c r="R90" s="317"/>
      <c r="S90" s="328"/>
    </row>
    <row r="91" spans="1:20" ht="57" customHeight="1" x14ac:dyDescent="0.2">
      <c r="A91" s="201"/>
      <c r="B91" s="202" t="s">
        <v>185</v>
      </c>
      <c r="C91" s="203"/>
      <c r="D91" s="316">
        <f>D16+D59+D90</f>
        <v>0</v>
      </c>
      <c r="E91" s="316" t="e">
        <f>E16+E59+E90+#REF!+#REF!+#REF!</f>
        <v>#REF!</v>
      </c>
      <c r="F91" s="316" t="e">
        <f>F16+F59+F90+#REF!+#REF!+#REF!</f>
        <v>#REF!</v>
      </c>
      <c r="G91" s="316" t="e">
        <f>G16+G59+G90+#REF!+#REF!+#REF!</f>
        <v>#REF!</v>
      </c>
      <c r="H91" s="316" t="e">
        <f>H16+H59+H90+#REF!+#REF!+#REF!</f>
        <v>#REF!</v>
      </c>
      <c r="I91" s="316" t="e">
        <f>I16+I59+I90+#REF!+#REF!+#REF!</f>
        <v>#REF!</v>
      </c>
      <c r="J91" s="316" t="e">
        <f>J16+J59+J90+#REF!+#REF!+#REF!</f>
        <v>#REF!</v>
      </c>
      <c r="K91" s="316" t="e">
        <f>K16+K59+K90+#REF!+#REF!+#REF!</f>
        <v>#REF!</v>
      </c>
      <c r="L91" s="316" t="e">
        <f>L16+L59+L90+#REF!+#REF!+#REF!</f>
        <v>#REF!</v>
      </c>
      <c r="M91" s="316" t="e">
        <f>M16+M59+M90+#REF!+#REF!+#REF!</f>
        <v>#REF!</v>
      </c>
      <c r="N91" s="316" t="e">
        <f>N16+N59+N90+#REF!+#REF!+#REF!</f>
        <v>#REF!</v>
      </c>
      <c r="O91" s="316" t="e">
        <f>O16+O59+O90+#REF!+#REF!+#REF!</f>
        <v>#REF!</v>
      </c>
      <c r="P91" s="316" t="e">
        <f>D91+G91+J91+M91</f>
        <v>#REF!</v>
      </c>
      <c r="Q91" s="316"/>
      <c r="R91" s="316"/>
      <c r="S91" s="315"/>
      <c r="T91" s="291"/>
    </row>
    <row r="92" spans="1:20" ht="12" customHeight="1" x14ac:dyDescent="0.2">
      <c r="A92" s="428" t="s">
        <v>147</v>
      </c>
      <c r="B92" s="428"/>
      <c r="C92" s="428"/>
      <c r="D92" s="326"/>
      <c r="E92" s="327"/>
      <c r="F92" s="326"/>
      <c r="G92" s="326"/>
      <c r="H92" s="327"/>
      <c r="I92" s="326"/>
      <c r="J92" s="326"/>
      <c r="K92" s="327"/>
      <c r="L92" s="326"/>
      <c r="M92" s="326"/>
      <c r="N92" s="327"/>
      <c r="O92" s="326"/>
      <c r="P92" s="326"/>
      <c r="Q92" s="327"/>
      <c r="R92" s="326"/>
      <c r="S92" s="322"/>
      <c r="T92" s="290"/>
    </row>
    <row r="93" spans="1:20" ht="15" customHeight="1" x14ac:dyDescent="0.2">
      <c r="A93" s="161" t="s">
        <v>148</v>
      </c>
      <c r="B93" s="320" t="s">
        <v>186</v>
      </c>
      <c r="C93" s="281"/>
      <c r="D93" s="318"/>
      <c r="E93" s="319"/>
      <c r="F93" s="318"/>
      <c r="G93" s="318"/>
      <c r="H93" s="319"/>
      <c r="I93" s="318"/>
      <c r="J93" s="318"/>
      <c r="K93" s="319"/>
      <c r="L93" s="318"/>
      <c r="M93" s="318"/>
      <c r="N93" s="319"/>
      <c r="O93" s="318"/>
      <c r="P93" s="318"/>
      <c r="Q93" s="319"/>
      <c r="R93" s="318"/>
      <c r="S93" s="325"/>
      <c r="T93" s="288"/>
    </row>
    <row r="94" spans="1:20" ht="15" customHeight="1" x14ac:dyDescent="0.2">
      <c r="A94" s="161" t="s">
        <v>149</v>
      </c>
      <c r="B94" s="320" t="s">
        <v>188</v>
      </c>
      <c r="C94" s="281"/>
      <c r="D94" s="318"/>
      <c r="E94" s="319"/>
      <c r="F94" s="318"/>
      <c r="G94" s="318"/>
      <c r="H94" s="319"/>
      <c r="I94" s="318"/>
      <c r="J94" s="318"/>
      <c r="K94" s="319"/>
      <c r="L94" s="318"/>
      <c r="M94" s="318"/>
      <c r="N94" s="319"/>
      <c r="O94" s="318"/>
      <c r="P94" s="318"/>
      <c r="Q94" s="319"/>
      <c r="R94" s="318"/>
      <c r="S94" s="263"/>
    </row>
    <row r="95" spans="1:20" ht="15" customHeight="1" x14ac:dyDescent="0.2">
      <c r="A95" s="161" t="s">
        <v>150</v>
      </c>
      <c r="B95" s="320" t="s">
        <v>189</v>
      </c>
      <c r="C95" s="281"/>
      <c r="D95" s="318"/>
      <c r="E95" s="319"/>
      <c r="F95" s="318"/>
      <c r="G95" s="318"/>
      <c r="H95" s="319"/>
      <c r="I95" s="318"/>
      <c r="J95" s="318"/>
      <c r="K95" s="319"/>
      <c r="L95" s="318"/>
      <c r="M95" s="318"/>
      <c r="N95" s="319"/>
      <c r="O95" s="318"/>
      <c r="P95" s="318"/>
      <c r="Q95" s="319"/>
      <c r="R95" s="318"/>
      <c r="S95" s="263"/>
    </row>
    <row r="96" spans="1:20" ht="15" customHeight="1" x14ac:dyDescent="0.2">
      <c r="A96" s="161" t="s">
        <v>151</v>
      </c>
      <c r="B96" s="320" t="s">
        <v>190</v>
      </c>
      <c r="C96" s="281"/>
      <c r="D96" s="318"/>
      <c r="E96" s="319"/>
      <c r="F96" s="318"/>
      <c r="G96" s="318"/>
      <c r="H96" s="319"/>
      <c r="I96" s="318"/>
      <c r="J96" s="318"/>
      <c r="K96" s="319"/>
      <c r="L96" s="318"/>
      <c r="M96" s="318"/>
      <c r="N96" s="319"/>
      <c r="O96" s="318"/>
      <c r="P96" s="318"/>
      <c r="Q96" s="319"/>
      <c r="R96" s="318"/>
      <c r="S96" s="263"/>
    </row>
    <row r="97" spans="1:20" s="292" customFormat="1" ht="12.75" x14ac:dyDescent="0.2">
      <c r="A97" s="161" t="s">
        <v>191</v>
      </c>
      <c r="B97" s="320" t="s">
        <v>192</v>
      </c>
      <c r="C97" s="273"/>
      <c r="D97" s="318"/>
      <c r="E97" s="319"/>
      <c r="F97" s="318"/>
      <c r="G97" s="318"/>
      <c r="H97" s="319"/>
      <c r="I97" s="318"/>
      <c r="J97" s="318"/>
      <c r="K97" s="319"/>
      <c r="L97" s="318"/>
      <c r="M97" s="318"/>
      <c r="N97" s="319"/>
      <c r="O97" s="318"/>
      <c r="P97" s="318"/>
      <c r="Q97" s="319"/>
      <c r="R97" s="318"/>
      <c r="S97" s="263"/>
      <c r="T97" s="197"/>
    </row>
    <row r="98" spans="1:20" s="288" customFormat="1" ht="6.75" customHeight="1" x14ac:dyDescent="0.2">
      <c r="A98" s="442" t="s">
        <v>152</v>
      </c>
      <c r="B98" s="442"/>
      <c r="C98" s="276"/>
      <c r="D98" s="324">
        <f>SUM(D93:D97)</f>
        <v>0</v>
      </c>
      <c r="E98" s="324" t="e">
        <f>SUM(E91:E97)</f>
        <v>#REF!</v>
      </c>
      <c r="F98" s="324" t="e">
        <f>SUM(F91:F97)</f>
        <v>#REF!</v>
      </c>
      <c r="G98" s="324">
        <f t="shared" ref="G98:O98" si="14">SUM(G93:G97)</f>
        <v>0</v>
      </c>
      <c r="H98" s="324">
        <f t="shared" si="14"/>
        <v>0</v>
      </c>
      <c r="I98" s="324">
        <f t="shared" si="14"/>
        <v>0</v>
      </c>
      <c r="J98" s="324">
        <f t="shared" si="14"/>
        <v>0</v>
      </c>
      <c r="K98" s="324">
        <f t="shared" si="14"/>
        <v>0</v>
      </c>
      <c r="L98" s="324">
        <f t="shared" si="14"/>
        <v>0</v>
      </c>
      <c r="M98" s="324">
        <f t="shared" si="14"/>
        <v>0</v>
      </c>
      <c r="N98" s="324">
        <f t="shared" si="14"/>
        <v>0</v>
      </c>
      <c r="O98" s="324">
        <f t="shared" si="14"/>
        <v>0</v>
      </c>
      <c r="P98" s="324">
        <f t="shared" ref="P98" si="15">D98+G98+J98+M98</f>
        <v>0</v>
      </c>
      <c r="Q98" s="324"/>
      <c r="R98" s="324"/>
      <c r="S98" s="322"/>
      <c r="T98" s="290"/>
    </row>
    <row r="99" spans="1:20" s="288" customFormat="1" ht="27.75" customHeight="1" x14ac:dyDescent="0.2">
      <c r="A99" s="161" t="s">
        <v>153</v>
      </c>
      <c r="B99" s="320"/>
      <c r="C99" s="281"/>
      <c r="D99" s="318"/>
      <c r="E99" s="319"/>
      <c r="F99" s="318"/>
      <c r="G99" s="318"/>
      <c r="H99" s="319"/>
      <c r="I99" s="318"/>
      <c r="J99" s="318"/>
      <c r="K99" s="319"/>
      <c r="L99" s="318"/>
      <c r="M99" s="318"/>
      <c r="N99" s="319"/>
      <c r="O99" s="318"/>
      <c r="P99" s="318"/>
      <c r="Q99" s="319"/>
      <c r="R99" s="318"/>
      <c r="S99" s="263"/>
      <c r="T99" s="197"/>
    </row>
    <row r="100" spans="1:20" s="292" customFormat="1" ht="12.75" x14ac:dyDescent="0.2">
      <c r="A100" s="161" t="s">
        <v>154</v>
      </c>
      <c r="B100" s="320"/>
      <c r="C100" s="281"/>
      <c r="D100" s="318"/>
      <c r="E100" s="319"/>
      <c r="F100" s="318"/>
      <c r="G100" s="318"/>
      <c r="H100" s="319"/>
      <c r="I100" s="318"/>
      <c r="J100" s="318"/>
      <c r="K100" s="319"/>
      <c r="L100" s="318"/>
      <c r="M100" s="318"/>
      <c r="N100" s="319"/>
      <c r="O100" s="318"/>
      <c r="P100" s="318"/>
      <c r="Q100" s="319"/>
      <c r="R100" s="318"/>
      <c r="S100" s="263"/>
      <c r="T100" s="197"/>
    </row>
    <row r="101" spans="1:20" ht="15" customHeight="1" x14ac:dyDescent="0.2">
      <c r="A101" s="161" t="s">
        <v>155</v>
      </c>
      <c r="B101" s="320"/>
      <c r="C101" s="281"/>
      <c r="D101" s="318"/>
      <c r="E101" s="319"/>
      <c r="F101" s="318"/>
      <c r="G101" s="318"/>
      <c r="H101" s="319"/>
      <c r="I101" s="318"/>
      <c r="J101" s="318"/>
      <c r="K101" s="319"/>
      <c r="L101" s="318"/>
      <c r="M101" s="318"/>
      <c r="N101" s="319"/>
      <c r="O101" s="318"/>
      <c r="P101" s="318"/>
      <c r="Q101" s="319"/>
      <c r="R101" s="318"/>
      <c r="S101" s="263"/>
    </row>
    <row r="102" spans="1:20" ht="12.75" x14ac:dyDescent="0.2">
      <c r="A102" s="442" t="s">
        <v>156</v>
      </c>
      <c r="B102" s="442"/>
      <c r="C102" s="276"/>
      <c r="D102" s="324"/>
      <c r="E102" s="324"/>
      <c r="F102" s="324"/>
      <c r="G102" s="324"/>
      <c r="H102" s="324"/>
      <c r="I102" s="324"/>
      <c r="J102" s="324"/>
      <c r="K102" s="324"/>
      <c r="L102" s="324"/>
      <c r="M102" s="324"/>
      <c r="N102" s="324"/>
      <c r="O102" s="324"/>
      <c r="P102" s="324"/>
      <c r="Q102" s="324"/>
      <c r="R102" s="324"/>
      <c r="S102" s="322"/>
      <c r="T102" s="290"/>
    </row>
    <row r="103" spans="1:20" ht="12.75" x14ac:dyDescent="0.2">
      <c r="A103" s="443" t="s">
        <v>157</v>
      </c>
      <c r="B103" s="443"/>
      <c r="C103" s="323"/>
      <c r="D103" s="317"/>
      <c r="E103" s="317"/>
      <c r="F103" s="317"/>
      <c r="G103" s="317"/>
      <c r="H103" s="317"/>
      <c r="I103" s="317"/>
      <c r="J103" s="317"/>
      <c r="K103" s="317"/>
      <c r="L103" s="317"/>
      <c r="M103" s="317"/>
      <c r="N103" s="317"/>
      <c r="O103" s="317"/>
      <c r="P103" s="317"/>
      <c r="Q103" s="317"/>
      <c r="R103" s="317"/>
      <c r="S103" s="322"/>
      <c r="T103" s="290"/>
    </row>
    <row r="104" spans="1:20" ht="12.75" x14ac:dyDescent="0.2">
      <c r="A104" s="427" t="s">
        <v>158</v>
      </c>
      <c r="B104" s="427"/>
      <c r="C104" s="274"/>
      <c r="D104" s="321"/>
      <c r="E104" s="321"/>
      <c r="F104" s="321"/>
      <c r="G104" s="321"/>
      <c r="H104" s="321"/>
      <c r="I104" s="321"/>
      <c r="J104" s="321"/>
      <c r="K104" s="321"/>
      <c r="L104" s="321"/>
      <c r="M104" s="321"/>
      <c r="N104" s="321"/>
      <c r="O104" s="321"/>
      <c r="P104" s="321"/>
      <c r="Q104" s="321"/>
      <c r="R104" s="321"/>
      <c r="S104" s="263"/>
    </row>
    <row r="105" spans="1:20" s="292" customFormat="1" ht="12.75" x14ac:dyDescent="0.2">
      <c r="A105" s="161" t="s">
        <v>159</v>
      </c>
      <c r="B105" s="245"/>
      <c r="C105" s="281"/>
      <c r="D105" s="318"/>
      <c r="E105" s="319"/>
      <c r="F105" s="318"/>
      <c r="G105" s="318"/>
      <c r="H105" s="319"/>
      <c r="I105" s="318"/>
      <c r="J105" s="318"/>
      <c r="K105" s="319"/>
      <c r="L105" s="318"/>
      <c r="M105" s="318"/>
      <c r="N105" s="319"/>
      <c r="O105" s="318"/>
      <c r="P105" s="318"/>
      <c r="Q105" s="319"/>
      <c r="R105" s="318"/>
      <c r="S105" s="263"/>
      <c r="T105" s="197"/>
    </row>
    <row r="106" spans="1:20" ht="15" customHeight="1" x14ac:dyDescent="0.2">
      <c r="A106" s="161" t="s">
        <v>160</v>
      </c>
      <c r="B106" s="245"/>
      <c r="C106" s="281"/>
      <c r="D106" s="318"/>
      <c r="E106" s="319"/>
      <c r="F106" s="318"/>
      <c r="G106" s="318"/>
      <c r="H106" s="319"/>
      <c r="I106" s="318"/>
      <c r="J106" s="318"/>
      <c r="K106" s="319"/>
      <c r="L106" s="318"/>
      <c r="M106" s="318"/>
      <c r="N106" s="319"/>
      <c r="O106" s="318"/>
      <c r="P106" s="318"/>
      <c r="Q106" s="319"/>
      <c r="R106" s="318"/>
      <c r="S106" s="263"/>
    </row>
    <row r="107" spans="1:20" ht="12.75" x14ac:dyDescent="0.2">
      <c r="A107" s="161" t="s">
        <v>161</v>
      </c>
      <c r="B107" s="320"/>
      <c r="C107" s="281"/>
      <c r="D107" s="318"/>
      <c r="E107" s="319"/>
      <c r="F107" s="318"/>
      <c r="G107" s="318"/>
      <c r="H107" s="319"/>
      <c r="I107" s="318"/>
      <c r="J107" s="318"/>
      <c r="K107" s="319"/>
      <c r="L107" s="318"/>
      <c r="M107" s="318"/>
      <c r="N107" s="319"/>
      <c r="O107" s="318"/>
      <c r="P107" s="318"/>
      <c r="Q107" s="319"/>
      <c r="R107" s="318"/>
      <c r="S107" s="263"/>
    </row>
    <row r="108" spans="1:20" ht="12.75" x14ac:dyDescent="0.2">
      <c r="A108" s="161" t="s">
        <v>162</v>
      </c>
      <c r="B108" s="320"/>
      <c r="C108" s="281"/>
      <c r="D108" s="318"/>
      <c r="E108" s="319"/>
      <c r="F108" s="318"/>
      <c r="G108" s="318"/>
      <c r="H108" s="319"/>
      <c r="I108" s="318"/>
      <c r="J108" s="318"/>
      <c r="K108" s="319"/>
      <c r="L108" s="318"/>
      <c r="M108" s="318"/>
      <c r="N108" s="319"/>
      <c r="O108" s="318"/>
      <c r="P108" s="318"/>
      <c r="Q108" s="319"/>
      <c r="R108" s="318"/>
      <c r="S108" s="263"/>
    </row>
    <row r="109" spans="1:20" ht="12.75" x14ac:dyDescent="0.2">
      <c r="A109" s="161"/>
      <c r="B109" s="320"/>
      <c r="C109" s="281"/>
      <c r="D109" s="318"/>
      <c r="E109" s="319"/>
      <c r="F109" s="318"/>
      <c r="G109" s="318"/>
      <c r="H109" s="319"/>
      <c r="I109" s="318"/>
      <c r="J109" s="318"/>
      <c r="K109" s="319"/>
      <c r="L109" s="318"/>
      <c r="M109" s="318"/>
      <c r="N109" s="319"/>
      <c r="O109" s="318"/>
      <c r="P109" s="318"/>
      <c r="Q109" s="319"/>
      <c r="R109" s="318"/>
      <c r="S109" s="263"/>
    </row>
    <row r="110" spans="1:20" ht="12.75" x14ac:dyDescent="0.2">
      <c r="A110" s="233"/>
      <c r="B110" s="443"/>
      <c r="C110" s="443"/>
      <c r="D110" s="317"/>
      <c r="E110" s="317"/>
      <c r="F110" s="317"/>
      <c r="G110" s="317"/>
      <c r="H110" s="317"/>
      <c r="I110" s="317"/>
      <c r="J110" s="317"/>
      <c r="K110" s="317"/>
      <c r="L110" s="317"/>
      <c r="M110" s="317"/>
      <c r="N110" s="317"/>
      <c r="O110" s="317"/>
      <c r="P110" s="317"/>
      <c r="Q110" s="317"/>
      <c r="R110" s="317"/>
      <c r="S110" s="315"/>
      <c r="T110" s="291"/>
    </row>
    <row r="111" spans="1:20" s="292" customFormat="1" ht="12.75" x14ac:dyDescent="0.15">
      <c r="A111" s="216"/>
      <c r="B111" s="217" t="s">
        <v>204</v>
      </c>
      <c r="C111" s="217"/>
      <c r="D111" s="316">
        <f t="shared" ref="D111:O111" si="16">D103+D110</f>
        <v>0</v>
      </c>
      <c r="E111" s="316">
        <f t="shared" si="16"/>
        <v>0</v>
      </c>
      <c r="F111" s="316">
        <f t="shared" si="16"/>
        <v>0</v>
      </c>
      <c r="G111" s="316">
        <f t="shared" si="16"/>
        <v>0</v>
      </c>
      <c r="H111" s="316">
        <f t="shared" si="16"/>
        <v>0</v>
      </c>
      <c r="I111" s="316">
        <f t="shared" si="16"/>
        <v>0</v>
      </c>
      <c r="J111" s="316">
        <f t="shared" si="16"/>
        <v>0</v>
      </c>
      <c r="K111" s="316">
        <f t="shared" si="16"/>
        <v>0</v>
      </c>
      <c r="L111" s="316">
        <f t="shared" si="16"/>
        <v>0</v>
      </c>
      <c r="M111" s="316">
        <f t="shared" si="16"/>
        <v>0</v>
      </c>
      <c r="N111" s="316">
        <f t="shared" si="16"/>
        <v>0</v>
      </c>
      <c r="O111" s="316">
        <f t="shared" si="16"/>
        <v>0</v>
      </c>
      <c r="P111" s="316"/>
      <c r="Q111" s="316"/>
      <c r="R111" s="316"/>
      <c r="S111" s="315"/>
      <c r="T111" s="291"/>
    </row>
    <row r="112" spans="1:20" s="291" customFormat="1" ht="15" x14ac:dyDescent="0.25">
      <c r="A112" s="219"/>
      <c r="B112" s="220" t="s">
        <v>164</v>
      </c>
      <c r="C112" s="220"/>
      <c r="D112" s="314">
        <f>D91+D111</f>
        <v>0</v>
      </c>
      <c r="E112" s="314"/>
      <c r="F112" s="314"/>
      <c r="G112" s="314" t="e">
        <f t="shared" ref="G112:O112" si="17">G91+G111</f>
        <v>#REF!</v>
      </c>
      <c r="H112" s="314" t="e">
        <f t="shared" si="17"/>
        <v>#REF!</v>
      </c>
      <c r="I112" s="314" t="e">
        <f t="shared" si="17"/>
        <v>#REF!</v>
      </c>
      <c r="J112" s="314" t="e">
        <f t="shared" si="17"/>
        <v>#REF!</v>
      </c>
      <c r="K112" s="314" t="e">
        <f t="shared" si="17"/>
        <v>#REF!</v>
      </c>
      <c r="L112" s="314" t="e">
        <f t="shared" si="17"/>
        <v>#REF!</v>
      </c>
      <c r="M112" s="314" t="e">
        <f t="shared" si="17"/>
        <v>#REF!</v>
      </c>
      <c r="N112" s="314" t="e">
        <f t="shared" si="17"/>
        <v>#REF!</v>
      </c>
      <c r="O112" s="314" t="e">
        <f t="shared" si="17"/>
        <v>#REF!</v>
      </c>
      <c r="P112" s="314" t="e">
        <f>D112+G112+J112+M112</f>
        <v>#REF!</v>
      </c>
      <c r="Q112" s="314"/>
      <c r="R112" s="314"/>
      <c r="S112" s="313"/>
      <c r="T112" s="312"/>
    </row>
    <row r="113" spans="1:20" ht="57" customHeight="1" x14ac:dyDescent="0.2">
      <c r="A113" s="311"/>
      <c r="B113" s="311"/>
      <c r="C113" s="311"/>
      <c r="D113" s="309"/>
      <c r="E113" s="310"/>
      <c r="F113" s="309"/>
      <c r="G113" s="309"/>
      <c r="H113" s="310"/>
      <c r="I113" s="309"/>
      <c r="J113" s="309"/>
      <c r="K113" s="310"/>
      <c r="L113" s="309"/>
      <c r="M113" s="309"/>
      <c r="N113" s="310"/>
      <c r="O113" s="309"/>
      <c r="P113" s="309"/>
      <c r="Q113" s="310"/>
      <c r="R113" s="309"/>
    </row>
    <row r="114" spans="1:20" ht="15" customHeight="1" x14ac:dyDescent="0.2"/>
    <row r="115" spans="1:20" ht="15" customHeight="1" x14ac:dyDescent="0.2"/>
    <row r="116" spans="1:20" ht="15" customHeight="1" x14ac:dyDescent="0.2"/>
    <row r="117" spans="1:20" s="292" customFormat="1" x14ac:dyDescent="0.2">
      <c r="A117" s="197"/>
      <c r="B117" s="197"/>
      <c r="C117" s="266"/>
      <c r="D117" s="197"/>
      <c r="E117" s="262"/>
      <c r="F117" s="197"/>
      <c r="G117" s="197"/>
      <c r="H117" s="262"/>
      <c r="I117" s="197"/>
      <c r="J117" s="197"/>
      <c r="K117" s="262"/>
      <c r="L117" s="197"/>
      <c r="M117" s="197"/>
      <c r="N117" s="262"/>
      <c r="O117" s="197"/>
      <c r="P117" s="197"/>
      <c r="Q117" s="262"/>
      <c r="R117" s="197"/>
      <c r="S117" s="197"/>
      <c r="T117" s="197"/>
    </row>
    <row r="118" spans="1:20" ht="24" customHeight="1" x14ac:dyDescent="0.2"/>
    <row r="119" spans="1:20" s="294" customFormat="1" ht="24" customHeight="1" x14ac:dyDescent="0.2">
      <c r="A119" s="197"/>
      <c r="B119" s="197"/>
      <c r="C119" s="266"/>
      <c r="D119" s="197"/>
      <c r="E119" s="262"/>
      <c r="F119" s="197"/>
      <c r="G119" s="197"/>
      <c r="H119" s="262"/>
      <c r="I119" s="197"/>
      <c r="J119" s="197"/>
      <c r="K119" s="262"/>
      <c r="L119" s="197"/>
      <c r="M119" s="197"/>
      <c r="N119" s="262"/>
      <c r="O119" s="197"/>
      <c r="P119" s="197"/>
      <c r="Q119" s="262"/>
      <c r="R119" s="197"/>
      <c r="S119" s="197"/>
      <c r="T119" s="197"/>
    </row>
    <row r="120" spans="1:20" s="294" customFormat="1" ht="25.5" customHeight="1" x14ac:dyDescent="0.2">
      <c r="A120" s="197"/>
      <c r="B120" s="197"/>
      <c r="C120" s="266"/>
      <c r="D120" s="197"/>
      <c r="E120" s="262"/>
      <c r="F120" s="197"/>
      <c r="G120" s="197"/>
      <c r="H120" s="262"/>
      <c r="I120" s="197"/>
      <c r="J120" s="197"/>
      <c r="K120" s="262"/>
      <c r="L120" s="197"/>
      <c r="M120" s="197"/>
      <c r="N120" s="262"/>
      <c r="O120" s="197"/>
      <c r="P120" s="197"/>
      <c r="Q120" s="262"/>
      <c r="R120" s="197"/>
      <c r="S120" s="197"/>
      <c r="T120" s="197"/>
    </row>
    <row r="121" spans="1:20" s="294" customFormat="1" ht="17.25" customHeight="1" x14ac:dyDescent="0.2">
      <c r="A121" s="197"/>
      <c r="B121" s="197"/>
      <c r="C121" s="266"/>
      <c r="D121" s="197"/>
      <c r="E121" s="262"/>
      <c r="F121" s="197"/>
      <c r="G121" s="197"/>
      <c r="H121" s="262"/>
      <c r="I121" s="197"/>
      <c r="J121" s="197"/>
      <c r="K121" s="262"/>
      <c r="L121" s="197"/>
      <c r="M121" s="197"/>
      <c r="N121" s="262"/>
      <c r="O121" s="197"/>
      <c r="P121" s="197"/>
      <c r="Q121" s="262"/>
      <c r="R121" s="197"/>
      <c r="S121" s="197"/>
      <c r="T121" s="197"/>
    </row>
    <row r="122" spans="1:20" s="292" customFormat="1" ht="16.5" customHeight="1" x14ac:dyDescent="0.2">
      <c r="A122" s="197"/>
      <c r="B122" s="197"/>
      <c r="C122" s="266"/>
      <c r="D122" s="197"/>
      <c r="E122" s="262"/>
      <c r="F122" s="197"/>
      <c r="G122" s="197"/>
      <c r="H122" s="262"/>
      <c r="I122" s="197"/>
      <c r="J122" s="197"/>
      <c r="K122" s="262"/>
      <c r="L122" s="197"/>
      <c r="M122" s="197"/>
      <c r="N122" s="262"/>
      <c r="O122" s="197"/>
      <c r="P122" s="197"/>
      <c r="Q122" s="262"/>
      <c r="R122" s="197"/>
      <c r="S122" s="197"/>
      <c r="T122" s="197"/>
    </row>
    <row r="123" spans="1:20" ht="13.5" customHeight="1" x14ac:dyDescent="0.2"/>
    <row r="129" spans="1:20" s="292" customFormat="1" x14ac:dyDescent="0.2">
      <c r="A129" s="197"/>
      <c r="B129" s="197"/>
      <c r="C129" s="266"/>
      <c r="D129" s="197"/>
      <c r="E129" s="262"/>
      <c r="F129" s="197"/>
      <c r="G129" s="197"/>
      <c r="H129" s="262"/>
      <c r="I129" s="197"/>
      <c r="J129" s="197"/>
      <c r="K129" s="262"/>
      <c r="L129" s="197"/>
      <c r="M129" s="197"/>
      <c r="N129" s="262"/>
      <c r="O129" s="197"/>
      <c r="P129" s="197"/>
      <c r="Q129" s="262"/>
      <c r="R129" s="197"/>
      <c r="S129" s="197"/>
      <c r="T129" s="197"/>
    </row>
    <row r="130" spans="1:20" s="291" customFormat="1" x14ac:dyDescent="0.2">
      <c r="A130" s="197"/>
      <c r="B130" s="197"/>
      <c r="C130" s="266"/>
      <c r="D130" s="197"/>
      <c r="E130" s="262"/>
      <c r="F130" s="197"/>
      <c r="G130" s="197"/>
      <c r="H130" s="262"/>
      <c r="I130" s="197"/>
      <c r="J130" s="197"/>
      <c r="K130" s="262"/>
      <c r="L130" s="197"/>
      <c r="M130" s="197"/>
      <c r="N130" s="262"/>
      <c r="O130" s="197"/>
      <c r="P130" s="197"/>
      <c r="Q130" s="262"/>
      <c r="R130" s="197"/>
      <c r="S130" s="197"/>
      <c r="T130" s="197"/>
    </row>
    <row r="131" spans="1:20" ht="57" customHeight="1" x14ac:dyDescent="0.2"/>
    <row r="132" spans="1:20" ht="15" customHeight="1" x14ac:dyDescent="0.2"/>
    <row r="133" spans="1:20" ht="15" customHeight="1" x14ac:dyDescent="0.2"/>
    <row r="134" spans="1:20" ht="15" customHeight="1" x14ac:dyDescent="0.2"/>
    <row r="135" spans="1:20" s="292" customFormat="1" x14ac:dyDescent="0.2">
      <c r="A135" s="197"/>
      <c r="B135" s="197"/>
      <c r="C135" s="266"/>
      <c r="D135" s="197"/>
      <c r="E135" s="262"/>
      <c r="F135" s="197"/>
      <c r="G135" s="197"/>
      <c r="H135" s="262"/>
      <c r="I135" s="197"/>
      <c r="J135" s="197"/>
      <c r="K135" s="262"/>
      <c r="L135" s="197"/>
      <c r="M135" s="197"/>
      <c r="N135" s="262"/>
      <c r="O135" s="197"/>
      <c r="P135" s="197"/>
      <c r="Q135" s="262"/>
      <c r="R135" s="197"/>
      <c r="S135" s="197"/>
      <c r="T135" s="197"/>
    </row>
    <row r="136" spans="1:20" ht="12" customHeight="1" x14ac:dyDescent="0.2"/>
    <row r="137" spans="1:20" ht="15" customHeight="1" x14ac:dyDescent="0.2"/>
    <row r="138" spans="1:20" ht="15" customHeight="1" x14ac:dyDescent="0.2"/>
    <row r="139" spans="1:20" s="292" customFormat="1" x14ac:dyDescent="0.2">
      <c r="A139" s="197"/>
      <c r="B139" s="197"/>
      <c r="C139" s="266"/>
      <c r="D139" s="197"/>
      <c r="E139" s="262"/>
      <c r="F139" s="197"/>
      <c r="G139" s="197"/>
      <c r="H139" s="262"/>
      <c r="I139" s="197"/>
      <c r="J139" s="197"/>
      <c r="K139" s="262"/>
      <c r="L139" s="197"/>
      <c r="M139" s="197"/>
      <c r="N139" s="262"/>
      <c r="O139" s="197"/>
      <c r="P139" s="197"/>
      <c r="Q139" s="262"/>
      <c r="R139" s="197"/>
      <c r="S139" s="197"/>
      <c r="T139" s="197"/>
    </row>
    <row r="140" spans="1:20" s="288" customFormat="1" ht="15" customHeight="1" x14ac:dyDescent="0.2">
      <c r="A140" s="197"/>
      <c r="B140" s="197"/>
      <c r="C140" s="266"/>
      <c r="D140" s="197"/>
      <c r="E140" s="262"/>
      <c r="F140" s="197"/>
      <c r="G140" s="197"/>
      <c r="H140" s="262"/>
      <c r="I140" s="197"/>
      <c r="J140" s="197"/>
      <c r="K140" s="262"/>
      <c r="L140" s="197"/>
      <c r="M140" s="197"/>
      <c r="N140" s="262"/>
      <c r="O140" s="197"/>
      <c r="P140" s="197"/>
      <c r="Q140" s="262"/>
      <c r="R140" s="197"/>
      <c r="S140" s="197"/>
      <c r="T140" s="197"/>
    </row>
    <row r="141" spans="1:20" s="288" customFormat="1" ht="15" customHeight="1" x14ac:dyDescent="0.2">
      <c r="A141" s="197"/>
      <c r="B141" s="197"/>
      <c r="C141" s="266"/>
      <c r="D141" s="197"/>
      <c r="E141" s="262"/>
      <c r="F141" s="197"/>
      <c r="G141" s="197"/>
      <c r="H141" s="262"/>
      <c r="I141" s="197"/>
      <c r="J141" s="197"/>
      <c r="K141" s="262"/>
      <c r="L141" s="197"/>
      <c r="M141" s="197"/>
      <c r="N141" s="262"/>
      <c r="O141" s="197"/>
      <c r="P141" s="197"/>
      <c r="Q141" s="262"/>
      <c r="R141" s="197"/>
      <c r="S141" s="197"/>
      <c r="T141" s="197"/>
    </row>
    <row r="142" spans="1:20" s="288" customFormat="1" ht="15" customHeight="1" x14ac:dyDescent="0.2">
      <c r="A142" s="197"/>
      <c r="B142" s="197"/>
      <c r="C142" s="266"/>
      <c r="D142" s="197"/>
      <c r="E142" s="262"/>
      <c r="F142" s="197"/>
      <c r="G142" s="197"/>
      <c r="H142" s="262"/>
      <c r="I142" s="197"/>
      <c r="J142" s="197"/>
      <c r="K142" s="262"/>
      <c r="L142" s="197"/>
      <c r="M142" s="197"/>
      <c r="N142" s="262"/>
      <c r="O142" s="197"/>
      <c r="P142" s="197"/>
      <c r="Q142" s="262"/>
      <c r="R142" s="197"/>
      <c r="S142" s="197"/>
      <c r="T142" s="197"/>
    </row>
    <row r="143" spans="1:20" s="288" customFormat="1" ht="15" customHeight="1" x14ac:dyDescent="0.2">
      <c r="A143" s="197"/>
      <c r="B143" s="197"/>
      <c r="C143" s="266"/>
      <c r="D143" s="197"/>
      <c r="E143" s="262"/>
      <c r="F143" s="197"/>
      <c r="G143" s="197"/>
      <c r="H143" s="262"/>
      <c r="I143" s="197"/>
      <c r="J143" s="197"/>
      <c r="K143" s="262"/>
      <c r="L143" s="197"/>
      <c r="M143" s="197"/>
      <c r="N143" s="262"/>
      <c r="O143" s="197"/>
      <c r="P143" s="197"/>
      <c r="Q143" s="262"/>
      <c r="R143" s="197"/>
      <c r="S143" s="197"/>
      <c r="T143" s="197"/>
    </row>
    <row r="144" spans="1:20" s="292" customFormat="1" x14ac:dyDescent="0.2">
      <c r="A144" s="197"/>
      <c r="B144" s="197"/>
      <c r="C144" s="266"/>
      <c r="D144" s="197"/>
      <c r="E144" s="262"/>
      <c r="F144" s="197"/>
      <c r="G144" s="197"/>
      <c r="H144" s="262"/>
      <c r="I144" s="197"/>
      <c r="J144" s="197"/>
      <c r="K144" s="262"/>
      <c r="L144" s="197"/>
      <c r="M144" s="197"/>
      <c r="N144" s="262"/>
      <c r="O144" s="197"/>
      <c r="P144" s="197"/>
      <c r="Q144" s="262"/>
      <c r="R144" s="197"/>
      <c r="S144" s="197"/>
      <c r="T144" s="197"/>
    </row>
    <row r="145" spans="1:20" ht="15" customHeight="1" x14ac:dyDescent="0.2"/>
    <row r="151" spans="1:20" s="292" customFormat="1" x14ac:dyDescent="0.2">
      <c r="A151" s="197"/>
      <c r="B151" s="197"/>
      <c r="C151" s="266"/>
      <c r="D151" s="197"/>
      <c r="E151" s="262"/>
      <c r="F151" s="197"/>
      <c r="G151" s="197"/>
      <c r="H151" s="262"/>
      <c r="I151" s="197"/>
      <c r="J151" s="197"/>
      <c r="K151" s="262"/>
      <c r="L151" s="197"/>
      <c r="M151" s="197"/>
      <c r="N151" s="262"/>
      <c r="O151" s="197"/>
      <c r="P151" s="197"/>
      <c r="Q151" s="262"/>
      <c r="R151" s="197"/>
      <c r="S151" s="197"/>
      <c r="T151" s="197"/>
    </row>
    <row r="152" spans="1:20" s="288" customFormat="1" ht="15" customHeight="1" x14ac:dyDescent="0.2">
      <c r="A152" s="197"/>
      <c r="B152" s="197"/>
      <c r="C152" s="266"/>
      <c r="D152" s="197"/>
      <c r="E152" s="262"/>
      <c r="F152" s="197"/>
      <c r="G152" s="197"/>
      <c r="H152" s="262"/>
      <c r="I152" s="197"/>
      <c r="J152" s="197"/>
      <c r="K152" s="262"/>
      <c r="L152" s="197"/>
      <c r="M152" s="197"/>
      <c r="N152" s="262"/>
      <c r="O152" s="197"/>
      <c r="P152" s="197"/>
      <c r="Q152" s="262"/>
      <c r="R152" s="197"/>
      <c r="S152" s="197"/>
      <c r="T152" s="197"/>
    </row>
    <row r="153" spans="1:20" s="288" customFormat="1" ht="15" customHeight="1" x14ac:dyDescent="0.2">
      <c r="A153" s="197"/>
      <c r="B153" s="197"/>
      <c r="C153" s="266"/>
      <c r="D153" s="197"/>
      <c r="E153" s="262"/>
      <c r="F153" s="197"/>
      <c r="G153" s="197"/>
      <c r="H153" s="262"/>
      <c r="I153" s="197"/>
      <c r="J153" s="197"/>
      <c r="K153" s="262"/>
      <c r="L153" s="197"/>
      <c r="M153" s="197"/>
      <c r="N153" s="262"/>
      <c r="O153" s="197"/>
      <c r="P153" s="197"/>
      <c r="Q153" s="262"/>
      <c r="R153" s="197"/>
      <c r="S153" s="197"/>
      <c r="T153" s="197"/>
    </row>
    <row r="154" spans="1:20" s="288" customFormat="1" ht="15" customHeight="1" x14ac:dyDescent="0.2">
      <c r="A154" s="197"/>
      <c r="B154" s="197"/>
      <c r="C154" s="266"/>
      <c r="D154" s="197"/>
      <c r="E154" s="262"/>
      <c r="F154" s="197"/>
      <c r="G154" s="197"/>
      <c r="H154" s="262"/>
      <c r="I154" s="197"/>
      <c r="J154" s="197"/>
      <c r="K154" s="262"/>
      <c r="L154" s="197"/>
      <c r="M154" s="197"/>
      <c r="N154" s="262"/>
      <c r="O154" s="197"/>
      <c r="P154" s="197"/>
      <c r="Q154" s="262"/>
      <c r="R154" s="197"/>
      <c r="S154" s="197"/>
      <c r="T154" s="197"/>
    </row>
    <row r="155" spans="1:20" s="288" customFormat="1" ht="15" customHeight="1" x14ac:dyDescent="0.2">
      <c r="A155" s="197"/>
      <c r="B155" s="197"/>
      <c r="C155" s="266"/>
      <c r="D155" s="197"/>
      <c r="E155" s="262"/>
      <c r="F155" s="197"/>
      <c r="G155" s="197"/>
      <c r="H155" s="262"/>
      <c r="I155" s="197"/>
      <c r="J155" s="197"/>
      <c r="K155" s="262"/>
      <c r="L155" s="197"/>
      <c r="M155" s="197"/>
      <c r="N155" s="262"/>
      <c r="O155" s="197"/>
      <c r="P155" s="197"/>
      <c r="Q155" s="262"/>
      <c r="R155" s="197"/>
      <c r="S155" s="197"/>
      <c r="T155" s="197"/>
    </row>
    <row r="156" spans="1:20" s="292" customFormat="1" x14ac:dyDescent="0.2">
      <c r="A156" s="197"/>
      <c r="B156" s="197"/>
      <c r="C156" s="266"/>
      <c r="D156" s="197"/>
      <c r="E156" s="262"/>
      <c r="F156" s="197"/>
      <c r="G156" s="197"/>
      <c r="H156" s="262"/>
      <c r="I156" s="197"/>
      <c r="J156" s="197"/>
      <c r="K156" s="262"/>
      <c r="L156" s="197"/>
      <c r="M156" s="197"/>
      <c r="N156" s="262"/>
      <c r="O156" s="197"/>
      <c r="P156" s="197"/>
      <c r="Q156" s="262"/>
      <c r="R156" s="197"/>
      <c r="S156" s="197"/>
      <c r="T156" s="197"/>
    </row>
    <row r="157" spans="1:20" s="291" customFormat="1" x14ac:dyDescent="0.2">
      <c r="A157" s="197"/>
      <c r="B157" s="197"/>
      <c r="C157" s="266"/>
      <c r="D157" s="197"/>
      <c r="E157" s="262"/>
      <c r="F157" s="197"/>
      <c r="G157" s="197"/>
      <c r="H157" s="262"/>
      <c r="I157" s="197"/>
      <c r="J157" s="197"/>
      <c r="K157" s="262"/>
      <c r="L157" s="197"/>
      <c r="M157" s="197"/>
      <c r="N157" s="262"/>
      <c r="O157" s="197"/>
      <c r="P157" s="197"/>
      <c r="Q157" s="262"/>
      <c r="R157" s="197"/>
      <c r="S157" s="197"/>
      <c r="T157" s="197"/>
    </row>
    <row r="158" spans="1:20" s="291" customFormat="1" x14ac:dyDescent="0.2">
      <c r="A158" s="197"/>
      <c r="B158" s="197"/>
      <c r="C158" s="266"/>
      <c r="D158" s="197"/>
      <c r="E158" s="262"/>
      <c r="F158" s="197"/>
      <c r="G158" s="197"/>
      <c r="H158" s="262"/>
      <c r="I158" s="197"/>
      <c r="J158" s="197"/>
      <c r="K158" s="262"/>
      <c r="L158" s="197"/>
      <c r="M158" s="197"/>
      <c r="N158" s="262"/>
      <c r="O158" s="197"/>
      <c r="P158" s="197"/>
      <c r="Q158" s="262"/>
      <c r="R158" s="197"/>
      <c r="S158" s="197"/>
      <c r="T158" s="197"/>
    </row>
    <row r="159" spans="1:20" s="290" customFormat="1" ht="15" customHeight="1" x14ac:dyDescent="0.2">
      <c r="A159" s="197"/>
      <c r="B159" s="197"/>
      <c r="C159" s="266"/>
      <c r="D159" s="197"/>
      <c r="E159" s="262"/>
      <c r="F159" s="197"/>
      <c r="G159" s="197"/>
      <c r="H159" s="262"/>
      <c r="I159" s="197"/>
      <c r="J159" s="197"/>
      <c r="K159" s="262"/>
      <c r="L159" s="197"/>
      <c r="M159" s="197"/>
      <c r="N159" s="262"/>
      <c r="O159" s="197"/>
      <c r="P159" s="197"/>
      <c r="Q159" s="262"/>
      <c r="R159" s="197"/>
      <c r="S159" s="197"/>
      <c r="T159" s="197"/>
    </row>
    <row r="160" spans="1:20" s="288" customFormat="1" x14ac:dyDescent="0.2">
      <c r="A160" s="197"/>
      <c r="B160" s="197"/>
      <c r="C160" s="266"/>
      <c r="D160" s="197"/>
      <c r="E160" s="262"/>
      <c r="F160" s="197"/>
      <c r="G160" s="197"/>
      <c r="H160" s="262"/>
      <c r="I160" s="197"/>
      <c r="J160" s="197"/>
      <c r="K160" s="262"/>
      <c r="L160" s="197"/>
      <c r="M160" s="197"/>
      <c r="N160" s="262"/>
      <c r="O160" s="197"/>
      <c r="P160" s="197"/>
      <c r="Q160" s="262"/>
      <c r="R160" s="197"/>
      <c r="S160" s="197"/>
      <c r="T160" s="197"/>
    </row>
    <row r="165" spans="1:20" s="290" customFormat="1" ht="14.25" customHeight="1" x14ac:dyDescent="0.2">
      <c r="A165" s="197"/>
      <c r="B165" s="197"/>
      <c r="C165" s="266"/>
      <c r="D165" s="197"/>
      <c r="E165" s="262"/>
      <c r="F165" s="197"/>
      <c r="G165" s="197"/>
      <c r="H165" s="262"/>
      <c r="I165" s="197"/>
      <c r="J165" s="197"/>
      <c r="K165" s="262"/>
      <c r="L165" s="197"/>
      <c r="M165" s="197"/>
      <c r="N165" s="262"/>
      <c r="O165" s="197"/>
      <c r="P165" s="197"/>
      <c r="Q165" s="262"/>
      <c r="R165" s="197"/>
      <c r="S165" s="197"/>
      <c r="T165" s="197"/>
    </row>
    <row r="169" spans="1:20" s="290" customFormat="1" ht="17.25" customHeight="1" x14ac:dyDescent="0.2">
      <c r="A169" s="197"/>
      <c r="B169" s="197"/>
      <c r="C169" s="266"/>
      <c r="D169" s="197"/>
      <c r="E169" s="262"/>
      <c r="F169" s="197"/>
      <c r="G169" s="197"/>
      <c r="H169" s="262"/>
      <c r="I169" s="197"/>
      <c r="J169" s="197"/>
      <c r="K169" s="262"/>
      <c r="L169" s="197"/>
      <c r="M169" s="197"/>
      <c r="N169" s="262"/>
      <c r="O169" s="197"/>
      <c r="P169" s="197"/>
      <c r="Q169" s="262"/>
      <c r="R169" s="197"/>
      <c r="S169" s="197"/>
      <c r="T169" s="197"/>
    </row>
    <row r="170" spans="1:20" s="290" customFormat="1" ht="25.5" customHeight="1" x14ac:dyDescent="0.2">
      <c r="A170" s="197"/>
      <c r="B170" s="197"/>
      <c r="C170" s="266"/>
      <c r="D170" s="197"/>
      <c r="E170" s="262"/>
      <c r="F170" s="197"/>
      <c r="G170" s="197"/>
      <c r="H170" s="262"/>
      <c r="I170" s="197"/>
      <c r="J170" s="197"/>
      <c r="K170" s="262"/>
      <c r="L170" s="197"/>
      <c r="M170" s="197"/>
      <c r="N170" s="262"/>
      <c r="O170" s="197"/>
      <c r="P170" s="197"/>
      <c r="Q170" s="262"/>
      <c r="R170" s="197"/>
      <c r="S170" s="197"/>
      <c r="T170" s="197"/>
    </row>
    <row r="171" spans="1:20" ht="12.75" customHeight="1" x14ac:dyDescent="0.2"/>
    <row r="177" spans="1:20" s="291" customFormat="1" x14ac:dyDescent="0.2">
      <c r="A177" s="197"/>
      <c r="B177" s="197"/>
      <c r="C177" s="266"/>
      <c r="D177" s="197"/>
      <c r="E177" s="262"/>
      <c r="F177" s="197"/>
      <c r="G177" s="197"/>
      <c r="H177" s="262"/>
      <c r="I177" s="197"/>
      <c r="J177" s="197"/>
      <c r="K177" s="262"/>
      <c r="L177" s="197"/>
      <c r="M177" s="197"/>
      <c r="N177" s="262"/>
      <c r="O177" s="197"/>
      <c r="P177" s="197"/>
      <c r="Q177" s="262"/>
      <c r="R177" s="197"/>
      <c r="S177" s="197"/>
      <c r="T177" s="197"/>
    </row>
    <row r="178" spans="1:20" s="291" customFormat="1" x14ac:dyDescent="0.2">
      <c r="A178" s="197"/>
      <c r="B178" s="197"/>
      <c r="C178" s="266"/>
      <c r="D178" s="197"/>
      <c r="E178" s="262"/>
      <c r="F178" s="197"/>
      <c r="G178" s="197"/>
      <c r="H178" s="262"/>
      <c r="I178" s="197"/>
      <c r="J178" s="197"/>
      <c r="K178" s="262"/>
      <c r="L178" s="197"/>
      <c r="M178" s="197"/>
      <c r="N178" s="262"/>
      <c r="O178" s="197"/>
      <c r="P178" s="197"/>
      <c r="Q178" s="262"/>
      <c r="R178" s="197"/>
      <c r="S178" s="197"/>
      <c r="T178" s="197"/>
    </row>
    <row r="179" spans="1:20" s="312" customFormat="1" ht="15" x14ac:dyDescent="0.25">
      <c r="A179" s="197"/>
      <c r="B179" s="197"/>
      <c r="C179" s="266"/>
      <c r="D179" s="197"/>
      <c r="E179" s="262"/>
      <c r="F179" s="197"/>
      <c r="G179" s="197"/>
      <c r="H179" s="262"/>
      <c r="I179" s="197"/>
      <c r="J179" s="197"/>
      <c r="K179" s="262"/>
      <c r="L179" s="197"/>
      <c r="M179" s="197"/>
      <c r="N179" s="262"/>
      <c r="O179" s="197"/>
      <c r="P179" s="197"/>
      <c r="Q179" s="262"/>
      <c r="R179" s="197"/>
      <c r="S179" s="197"/>
      <c r="T179" s="197"/>
    </row>
  </sheetData>
  <mergeCells count="38">
    <mergeCell ref="S17:T17"/>
    <mergeCell ref="B41:B45"/>
    <mergeCell ref="A60:C60"/>
    <mergeCell ref="S60:T60"/>
    <mergeCell ref="B72:B74"/>
    <mergeCell ref="B23:B25"/>
    <mergeCell ref="B65:B70"/>
    <mergeCell ref="S7:T7"/>
    <mergeCell ref="J4:L4"/>
    <mergeCell ref="M4:O4"/>
    <mergeCell ref="P4:R4"/>
    <mergeCell ref="B52:B57"/>
    <mergeCell ref="D4:F4"/>
    <mergeCell ref="G4:I4"/>
    <mergeCell ref="B27:B30"/>
    <mergeCell ref="B32:B35"/>
    <mergeCell ref="B37:B39"/>
    <mergeCell ref="A17:C17"/>
    <mergeCell ref="A7:C7"/>
    <mergeCell ref="A8:B8"/>
    <mergeCell ref="B10:B11"/>
    <mergeCell ref="B13:B14"/>
    <mergeCell ref="B18:B21"/>
    <mergeCell ref="B110:C110"/>
    <mergeCell ref="A1:B1"/>
    <mergeCell ref="A3:B3"/>
    <mergeCell ref="C3:E3"/>
    <mergeCell ref="A92:C92"/>
    <mergeCell ref="A2:B2"/>
    <mergeCell ref="A102:B102"/>
    <mergeCell ref="A104:B104"/>
    <mergeCell ref="B47:B50"/>
    <mergeCell ref="B61:B63"/>
    <mergeCell ref="B76:B77"/>
    <mergeCell ref="B79:B84"/>
    <mergeCell ref="B86:B88"/>
    <mergeCell ref="A98:B98"/>
    <mergeCell ref="A103:B103"/>
  </mergeCells>
  <printOptions horizontalCentered="1"/>
  <pageMargins left="0.11811023622047245" right="0.11811023622047245" top="0.15748031496062992"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05"/>
  <sheetViews>
    <sheetView workbookViewId="0">
      <selection activeCell="C1" sqref="C1"/>
    </sheetView>
  </sheetViews>
  <sheetFormatPr baseColWidth="10" defaultColWidth="10.7109375" defaultRowHeight="11.25" x14ac:dyDescent="0.2"/>
  <cols>
    <col min="1" max="1" width="7.7109375" style="197" bestFit="1" customWidth="1"/>
    <col min="2" max="2" width="30.85546875" style="197" customWidth="1"/>
    <col min="3" max="3" width="24.28515625" style="266" customWidth="1"/>
    <col min="4" max="4" width="11.42578125" style="197" bestFit="1" customWidth="1"/>
    <col min="5" max="5" width="9.5703125" style="262" customWidth="1"/>
    <col min="6" max="6" width="9.85546875" style="197" customWidth="1"/>
    <col min="7" max="7" width="11.42578125" style="197" bestFit="1" customWidth="1"/>
    <col min="8" max="8" width="9.5703125" style="262" customWidth="1"/>
    <col min="9" max="9" width="9.85546875" style="197" customWidth="1"/>
    <col min="10" max="10" width="11.42578125" style="197" bestFit="1" customWidth="1"/>
    <col min="11" max="11" width="7.42578125" style="262" bestFit="1" customWidth="1"/>
    <col min="12" max="12" width="16.140625" style="197" customWidth="1"/>
    <col min="13" max="13" width="11.42578125" style="197" bestFit="1" customWidth="1"/>
    <col min="14" max="14" width="9.5703125" style="262" customWidth="1"/>
    <col min="15" max="15" width="11.85546875" style="197" customWidth="1"/>
    <col min="16" max="16" width="11.42578125" style="197" bestFit="1" customWidth="1"/>
    <col min="17" max="17" width="9.5703125" style="262" customWidth="1"/>
    <col min="18" max="18" width="11.85546875" style="197" customWidth="1"/>
    <col min="19" max="19" width="11.42578125" style="197" bestFit="1" customWidth="1"/>
    <col min="20" max="20" width="9.5703125" style="262" customWidth="1"/>
    <col min="21" max="21" width="9.85546875" style="197" customWidth="1"/>
    <col min="22" max="16384" width="10.7109375" style="197"/>
  </cols>
  <sheetData>
    <row r="1" spans="1:23" s="156" customFormat="1" ht="16.5" customHeight="1" x14ac:dyDescent="0.25">
      <c r="A1" s="424" t="s">
        <v>264</v>
      </c>
      <c r="B1" s="425"/>
      <c r="C1" s="221" t="s">
        <v>213</v>
      </c>
      <c r="D1" s="223"/>
      <c r="E1" s="223"/>
      <c r="F1" s="223"/>
      <c r="G1" s="223"/>
      <c r="H1" s="223"/>
      <c r="I1" s="223"/>
      <c r="J1" s="223"/>
      <c r="K1" s="223"/>
      <c r="L1" s="223"/>
      <c r="V1" s="222"/>
    </row>
    <row r="2" spans="1:23" s="156" customFormat="1" ht="16.5" customHeight="1" x14ac:dyDescent="0.25">
      <c r="A2" s="424" t="s">
        <v>167</v>
      </c>
      <c r="B2" s="451"/>
      <c r="C2" s="223"/>
      <c r="D2" s="223"/>
      <c r="E2" s="223"/>
      <c r="F2" s="223"/>
      <c r="G2" s="223"/>
      <c r="H2" s="223"/>
      <c r="I2" s="223"/>
      <c r="J2" s="223"/>
      <c r="K2" s="223"/>
      <c r="L2" s="223"/>
      <c r="V2" s="222"/>
    </row>
    <row r="3" spans="1:23" s="156" customFormat="1" ht="16.5" customHeight="1" x14ac:dyDescent="0.25">
      <c r="A3" s="433" t="s">
        <v>27</v>
      </c>
      <c r="B3" s="433"/>
      <c r="C3" s="433" t="s">
        <v>28</v>
      </c>
      <c r="D3" s="433"/>
      <c r="E3" s="433"/>
      <c r="F3" s="223"/>
      <c r="G3" s="223"/>
      <c r="H3" s="223"/>
      <c r="I3" s="223"/>
      <c r="J3" s="223"/>
      <c r="K3" s="223"/>
      <c r="L3" s="223"/>
      <c r="V3" s="222"/>
    </row>
    <row r="4" spans="1:23" s="235" customFormat="1" ht="12.75" x14ac:dyDescent="0.2">
      <c r="A4" s="224"/>
      <c r="B4" s="225"/>
      <c r="C4" s="362"/>
      <c r="D4" s="450" t="s">
        <v>257</v>
      </c>
      <c r="E4" s="450"/>
      <c r="F4" s="450"/>
      <c r="G4" s="450" t="s">
        <v>256</v>
      </c>
      <c r="H4" s="450"/>
      <c r="I4" s="450"/>
      <c r="J4" s="450" t="s">
        <v>255</v>
      </c>
      <c r="K4" s="450"/>
      <c r="L4" s="450"/>
      <c r="M4" s="450" t="s">
        <v>254</v>
      </c>
      <c r="N4" s="450"/>
      <c r="O4" s="450"/>
      <c r="P4" s="450" t="s">
        <v>253</v>
      </c>
      <c r="Q4" s="450"/>
      <c r="R4" s="450"/>
      <c r="S4" s="450" t="s">
        <v>205</v>
      </c>
      <c r="T4" s="450"/>
      <c r="U4" s="450"/>
      <c r="V4" s="361"/>
    </row>
    <row r="5" spans="1:23" s="359" customFormat="1" ht="12.75" x14ac:dyDescent="0.2">
      <c r="A5" s="224"/>
      <c r="B5" s="226" t="s">
        <v>212</v>
      </c>
      <c r="C5" s="307"/>
      <c r="D5" s="227" t="s">
        <v>173</v>
      </c>
      <c r="E5" s="228"/>
      <c r="F5" s="229" t="s">
        <v>174</v>
      </c>
      <c r="G5" s="228" t="s">
        <v>173</v>
      </c>
      <c r="H5" s="228"/>
      <c r="I5" s="229" t="s">
        <v>174</v>
      </c>
      <c r="J5" s="228" t="s">
        <v>173</v>
      </c>
      <c r="K5" s="228"/>
      <c r="L5" s="229" t="s">
        <v>174</v>
      </c>
      <c r="M5" s="228" t="s">
        <v>173</v>
      </c>
      <c r="N5" s="228"/>
      <c r="O5" s="229" t="s">
        <v>174</v>
      </c>
      <c r="P5" s="228" t="s">
        <v>173</v>
      </c>
      <c r="Q5" s="228"/>
      <c r="R5" s="229" t="s">
        <v>174</v>
      </c>
      <c r="S5" s="228"/>
      <c r="T5" s="228"/>
      <c r="U5" s="228"/>
      <c r="V5" s="360"/>
    </row>
    <row r="6" spans="1:23" ht="38.25" x14ac:dyDescent="0.2">
      <c r="A6" s="149" t="s">
        <v>262</v>
      </c>
      <c r="B6" s="150" t="s">
        <v>175</v>
      </c>
      <c r="C6" s="307" t="s">
        <v>216</v>
      </c>
      <c r="D6" s="150" t="s">
        <v>32</v>
      </c>
      <c r="E6" s="151" t="s">
        <v>33</v>
      </c>
      <c r="F6" s="152" t="s">
        <v>34</v>
      </c>
      <c r="G6" s="150" t="s">
        <v>32</v>
      </c>
      <c r="H6" s="151" t="s">
        <v>33</v>
      </c>
      <c r="I6" s="152" t="s">
        <v>34</v>
      </c>
      <c r="J6" s="150" t="s">
        <v>32</v>
      </c>
      <c r="K6" s="151" t="s">
        <v>33</v>
      </c>
      <c r="L6" s="152" t="s">
        <v>34</v>
      </c>
      <c r="M6" s="150" t="s">
        <v>32</v>
      </c>
      <c r="N6" s="151" t="s">
        <v>33</v>
      </c>
      <c r="O6" s="152" t="s">
        <v>34</v>
      </c>
      <c r="P6" s="149" t="s">
        <v>32</v>
      </c>
      <c r="Q6" s="151" t="s">
        <v>33</v>
      </c>
      <c r="R6" s="149" t="s">
        <v>34</v>
      </c>
      <c r="S6" s="149" t="s">
        <v>32</v>
      </c>
      <c r="T6" s="151" t="s">
        <v>33</v>
      </c>
      <c r="U6" s="149" t="s">
        <v>34</v>
      </c>
      <c r="V6" s="263"/>
    </row>
    <row r="7" spans="1:23" ht="57" customHeight="1" x14ac:dyDescent="0.2">
      <c r="A7" s="426" t="s">
        <v>36</v>
      </c>
      <c r="B7" s="426"/>
      <c r="C7" s="426"/>
      <c r="D7" s="335"/>
      <c r="E7" s="335"/>
      <c r="F7" s="335"/>
      <c r="G7" s="335"/>
      <c r="H7" s="335"/>
      <c r="I7" s="335"/>
      <c r="J7" s="335"/>
      <c r="K7" s="335"/>
      <c r="L7" s="335"/>
      <c r="M7" s="335"/>
      <c r="N7" s="335"/>
      <c r="O7" s="335"/>
      <c r="P7" s="335"/>
      <c r="Q7" s="335"/>
      <c r="R7" s="335"/>
      <c r="S7" s="335"/>
      <c r="T7" s="335"/>
      <c r="U7" s="335"/>
      <c r="V7" s="444"/>
      <c r="W7" s="445"/>
    </row>
    <row r="8" spans="1:23" s="302" customFormat="1" ht="26.25" customHeight="1" x14ac:dyDescent="0.25">
      <c r="A8" s="429" t="s">
        <v>176</v>
      </c>
      <c r="B8" s="429"/>
      <c r="C8" s="277"/>
      <c r="D8" s="358"/>
      <c r="E8" s="334"/>
      <c r="F8" s="358"/>
      <c r="G8" s="358"/>
      <c r="H8" s="334"/>
      <c r="I8" s="358"/>
      <c r="J8" s="358"/>
      <c r="K8" s="334"/>
      <c r="L8" s="358"/>
      <c r="M8" s="358"/>
      <c r="N8" s="334"/>
      <c r="O8" s="358"/>
      <c r="P8" s="358"/>
      <c r="Q8" s="334"/>
      <c r="R8" s="358"/>
      <c r="S8" s="358">
        <f>D10</f>
        <v>0</v>
      </c>
      <c r="T8" s="334"/>
      <c r="U8" s="358"/>
      <c r="V8" s="355"/>
    </row>
    <row r="9" spans="1:23" s="300" customFormat="1" ht="12.75" x14ac:dyDescent="0.2">
      <c r="A9" s="157"/>
      <c r="B9" s="158"/>
      <c r="C9" s="306"/>
      <c r="D9" s="324"/>
      <c r="E9" s="329"/>
      <c r="F9" s="324"/>
      <c r="G9" s="324"/>
      <c r="H9" s="329"/>
      <c r="I9" s="324"/>
      <c r="J9" s="324"/>
      <c r="K9" s="329"/>
      <c r="L9" s="324"/>
      <c r="M9" s="324"/>
      <c r="N9" s="329"/>
      <c r="O9" s="324"/>
      <c r="P9" s="324"/>
      <c r="Q9" s="329"/>
      <c r="R9" s="324"/>
      <c r="S9" s="324"/>
      <c r="T9" s="329"/>
      <c r="U9" s="324"/>
      <c r="V9" s="357"/>
    </row>
    <row r="10" spans="1:23" s="302" customFormat="1" ht="16.5" customHeight="1" x14ac:dyDescent="0.2">
      <c r="A10" s="371" t="s">
        <v>37</v>
      </c>
      <c r="B10" s="449" t="s">
        <v>38</v>
      </c>
      <c r="C10" s="258" t="s">
        <v>177</v>
      </c>
      <c r="D10" s="356"/>
      <c r="E10" s="319"/>
      <c r="F10" s="318"/>
      <c r="G10" s="356"/>
      <c r="H10" s="319"/>
      <c r="I10" s="318"/>
      <c r="J10" s="356"/>
      <c r="K10" s="319"/>
      <c r="L10" s="318"/>
      <c r="M10" s="356"/>
      <c r="N10" s="319"/>
      <c r="O10" s="318"/>
      <c r="P10" s="356"/>
      <c r="Q10" s="319"/>
      <c r="R10" s="318"/>
      <c r="S10" s="356"/>
      <c r="T10" s="319"/>
      <c r="U10" s="318"/>
      <c r="V10" s="355"/>
    </row>
    <row r="11" spans="1:23" s="302" customFormat="1" ht="18.75" customHeight="1" x14ac:dyDescent="0.25">
      <c r="A11" s="371" t="s">
        <v>37</v>
      </c>
      <c r="B11" s="449"/>
      <c r="C11" s="372"/>
      <c r="D11" s="356"/>
      <c r="E11" s="319"/>
      <c r="F11" s="318"/>
      <c r="G11" s="356"/>
      <c r="H11" s="319"/>
      <c r="I11" s="318"/>
      <c r="J11" s="356"/>
      <c r="K11" s="319"/>
      <c r="L11" s="318"/>
      <c r="M11" s="356"/>
      <c r="N11" s="319"/>
      <c r="O11" s="318"/>
      <c r="P11" s="356"/>
      <c r="Q11" s="319"/>
      <c r="R11" s="318"/>
      <c r="S11" s="356"/>
      <c r="T11" s="319"/>
      <c r="U11" s="318"/>
      <c r="V11" s="355"/>
    </row>
    <row r="12" spans="1:23" s="302" customFormat="1" ht="19.5" customHeight="1" x14ac:dyDescent="0.25">
      <c r="A12" s="371"/>
      <c r="B12" s="449"/>
      <c r="C12" s="372"/>
      <c r="D12" s="356"/>
      <c r="E12" s="319"/>
      <c r="F12" s="318"/>
      <c r="G12" s="356"/>
      <c r="H12" s="319"/>
      <c r="I12" s="318"/>
      <c r="J12" s="356"/>
      <c r="K12" s="319"/>
      <c r="L12" s="318"/>
      <c r="M12" s="356"/>
      <c r="N12" s="319"/>
      <c r="O12" s="318"/>
      <c r="P12" s="356"/>
      <c r="Q12" s="319"/>
      <c r="R12" s="318"/>
      <c r="S12" s="356"/>
      <c r="T12" s="319"/>
      <c r="U12" s="318"/>
      <c r="V12" s="355"/>
    </row>
    <row r="13" spans="1:23" s="302" customFormat="1" ht="16.5" customHeight="1" x14ac:dyDescent="0.25">
      <c r="A13" s="371"/>
      <c r="B13" s="449"/>
      <c r="C13" s="372"/>
      <c r="D13" s="356"/>
      <c r="E13" s="319"/>
      <c r="F13" s="318"/>
      <c r="G13" s="356"/>
      <c r="H13" s="319"/>
      <c r="I13" s="318"/>
      <c r="J13" s="356"/>
      <c r="K13" s="319"/>
      <c r="L13" s="318"/>
      <c r="M13" s="356"/>
      <c r="N13" s="319"/>
      <c r="O13" s="318"/>
      <c r="P13" s="356"/>
      <c r="Q13" s="319"/>
      <c r="R13" s="318"/>
      <c r="S13" s="356"/>
      <c r="T13" s="319"/>
      <c r="U13" s="318"/>
      <c r="V13" s="355"/>
    </row>
    <row r="14" spans="1:23" s="346" customFormat="1" ht="12.75" x14ac:dyDescent="0.25">
      <c r="A14" s="165"/>
      <c r="B14" s="166"/>
      <c r="C14" s="304" t="s">
        <v>39</v>
      </c>
      <c r="D14" s="324"/>
      <c r="E14" s="329"/>
      <c r="F14" s="329"/>
      <c r="G14" s="324"/>
      <c r="H14" s="329"/>
      <c r="I14" s="329"/>
      <c r="J14" s="324"/>
      <c r="K14" s="329"/>
      <c r="L14" s="329"/>
      <c r="M14" s="324"/>
      <c r="N14" s="329"/>
      <c r="O14" s="329"/>
      <c r="P14" s="324"/>
      <c r="Q14" s="329"/>
      <c r="R14" s="329"/>
      <c r="S14" s="324"/>
      <c r="T14" s="329"/>
      <c r="U14" s="329"/>
      <c r="V14" s="347"/>
    </row>
    <row r="15" spans="1:23" s="353" customFormat="1" ht="14.25" customHeight="1" x14ac:dyDescent="0.2">
      <c r="A15" s="371" t="s">
        <v>40</v>
      </c>
      <c r="B15" s="449" t="s">
        <v>41</v>
      </c>
      <c r="C15" s="282"/>
      <c r="D15" s="318"/>
      <c r="E15" s="319"/>
      <c r="F15" s="318"/>
      <c r="G15" s="318"/>
      <c r="H15" s="319"/>
      <c r="I15" s="318"/>
      <c r="J15" s="318"/>
      <c r="K15" s="319"/>
      <c r="L15" s="318"/>
      <c r="M15" s="318"/>
      <c r="N15" s="319"/>
      <c r="O15" s="318"/>
      <c r="P15" s="318"/>
      <c r="Q15" s="319"/>
      <c r="R15" s="318"/>
      <c r="S15" s="318"/>
      <c r="T15" s="319"/>
      <c r="U15" s="318"/>
      <c r="V15" s="354"/>
    </row>
    <row r="16" spans="1:23" s="353" customFormat="1" ht="12.75" x14ac:dyDescent="0.2">
      <c r="A16" s="371" t="s">
        <v>40</v>
      </c>
      <c r="B16" s="449"/>
      <c r="C16" s="282"/>
      <c r="D16" s="318"/>
      <c r="E16" s="319"/>
      <c r="F16" s="318"/>
      <c r="G16" s="318"/>
      <c r="H16" s="319"/>
      <c r="I16" s="318"/>
      <c r="J16" s="318"/>
      <c r="K16" s="319"/>
      <c r="L16" s="318"/>
      <c r="M16" s="318"/>
      <c r="N16" s="319"/>
      <c r="O16" s="318"/>
      <c r="P16" s="318"/>
      <c r="Q16" s="319"/>
      <c r="R16" s="318"/>
      <c r="S16" s="318"/>
      <c r="T16" s="319"/>
      <c r="U16" s="318"/>
      <c r="V16" s="354"/>
    </row>
    <row r="17" spans="1:23" s="353" customFormat="1" ht="12.75" x14ac:dyDescent="0.2">
      <c r="A17" s="371"/>
      <c r="B17" s="449"/>
      <c r="C17" s="282"/>
      <c r="D17" s="318"/>
      <c r="E17" s="319"/>
      <c r="F17" s="318"/>
      <c r="G17" s="318"/>
      <c r="H17" s="319"/>
      <c r="I17" s="318"/>
      <c r="J17" s="318"/>
      <c r="K17" s="319"/>
      <c r="L17" s="318"/>
      <c r="M17" s="318"/>
      <c r="N17" s="319"/>
      <c r="O17" s="318"/>
      <c r="P17" s="318"/>
      <c r="Q17" s="319"/>
      <c r="R17" s="318"/>
      <c r="S17" s="318"/>
      <c r="T17" s="319"/>
      <c r="U17" s="318"/>
      <c r="V17" s="354"/>
    </row>
    <row r="18" spans="1:23" s="353" customFormat="1" ht="12.75" x14ac:dyDescent="0.2">
      <c r="A18" s="371"/>
      <c r="B18" s="449"/>
      <c r="C18" s="282"/>
      <c r="D18" s="318"/>
      <c r="E18" s="319"/>
      <c r="F18" s="318"/>
      <c r="G18" s="318"/>
      <c r="H18" s="319"/>
      <c r="I18" s="318"/>
      <c r="J18" s="318"/>
      <c r="K18" s="319"/>
      <c r="L18" s="318"/>
      <c r="M18" s="318"/>
      <c r="N18" s="319"/>
      <c r="O18" s="318"/>
      <c r="P18" s="318"/>
      <c r="Q18" s="319"/>
      <c r="R18" s="318"/>
      <c r="S18" s="318"/>
      <c r="T18" s="319"/>
      <c r="U18" s="318"/>
      <c r="V18" s="354"/>
    </row>
    <row r="19" spans="1:23" s="353" customFormat="1" ht="12.75" x14ac:dyDescent="0.2">
      <c r="A19" s="371"/>
      <c r="B19" s="449"/>
      <c r="C19" s="282"/>
      <c r="D19" s="318"/>
      <c r="E19" s="319"/>
      <c r="F19" s="318"/>
      <c r="G19" s="318"/>
      <c r="H19" s="319"/>
      <c r="I19" s="318"/>
      <c r="J19" s="318"/>
      <c r="K19" s="319"/>
      <c r="L19" s="318"/>
      <c r="M19" s="318"/>
      <c r="N19" s="319"/>
      <c r="O19" s="318"/>
      <c r="P19" s="318"/>
      <c r="Q19" s="319"/>
      <c r="R19" s="318"/>
      <c r="S19" s="318"/>
      <c r="T19" s="319"/>
      <c r="U19" s="318"/>
      <c r="V19" s="354"/>
    </row>
    <row r="20" spans="1:23" s="353" customFormat="1" ht="12.75" x14ac:dyDescent="0.2">
      <c r="A20" s="371"/>
      <c r="B20" s="449"/>
      <c r="C20" s="282"/>
      <c r="D20" s="318"/>
      <c r="E20" s="319"/>
      <c r="F20" s="318"/>
      <c r="G20" s="318"/>
      <c r="H20" s="319"/>
      <c r="I20" s="318"/>
      <c r="J20" s="318"/>
      <c r="K20" s="319"/>
      <c r="L20" s="318"/>
      <c r="M20" s="318"/>
      <c r="N20" s="319"/>
      <c r="O20" s="318"/>
      <c r="P20" s="318"/>
      <c r="Q20" s="319"/>
      <c r="R20" s="318"/>
      <c r="S20" s="318"/>
      <c r="T20" s="319"/>
      <c r="U20" s="318"/>
      <c r="V20" s="354"/>
    </row>
    <row r="21" spans="1:23" s="353" customFormat="1" ht="12.75" x14ac:dyDescent="0.2">
      <c r="A21" s="371"/>
      <c r="B21" s="449"/>
      <c r="C21" s="282"/>
      <c r="D21" s="318"/>
      <c r="E21" s="319"/>
      <c r="F21" s="318"/>
      <c r="G21" s="318"/>
      <c r="H21" s="319"/>
      <c r="I21" s="318"/>
      <c r="J21" s="318"/>
      <c r="K21" s="319"/>
      <c r="L21" s="318"/>
      <c r="M21" s="318"/>
      <c r="N21" s="319"/>
      <c r="O21" s="318"/>
      <c r="P21" s="318"/>
      <c r="Q21" s="319"/>
      <c r="R21" s="318"/>
      <c r="S21" s="318"/>
      <c r="T21" s="319"/>
      <c r="U21" s="318"/>
      <c r="V21" s="354"/>
    </row>
    <row r="22" spans="1:23" s="348" customFormat="1" ht="12.75" x14ac:dyDescent="0.2">
      <c r="A22" s="168"/>
      <c r="B22" s="169"/>
      <c r="C22" s="280" t="s">
        <v>39</v>
      </c>
      <c r="D22" s="324">
        <f>D15</f>
        <v>0</v>
      </c>
      <c r="E22" s="329"/>
      <c r="F22" s="324"/>
      <c r="G22" s="324"/>
      <c r="H22" s="329"/>
      <c r="I22" s="324"/>
      <c r="J22" s="324"/>
      <c r="K22" s="329"/>
      <c r="L22" s="324"/>
      <c r="M22" s="324"/>
      <c r="N22" s="329"/>
      <c r="O22" s="324"/>
      <c r="P22" s="324"/>
      <c r="Q22" s="329"/>
      <c r="R22" s="324"/>
      <c r="S22" s="324"/>
      <c r="T22" s="329"/>
      <c r="U22" s="324"/>
      <c r="V22" s="349"/>
    </row>
    <row r="23" spans="1:23" s="348" customFormat="1" ht="12.75" x14ac:dyDescent="0.2">
      <c r="A23" s="230"/>
      <c r="B23" s="194" t="s">
        <v>42</v>
      </c>
      <c r="C23" s="352"/>
      <c r="D23" s="350">
        <f>D14+D22</f>
        <v>0</v>
      </c>
      <c r="E23" s="351"/>
      <c r="F23" s="350"/>
      <c r="G23" s="350"/>
      <c r="H23" s="351"/>
      <c r="I23" s="350"/>
      <c r="J23" s="350"/>
      <c r="K23" s="351"/>
      <c r="L23" s="350"/>
      <c r="M23" s="350"/>
      <c r="N23" s="351"/>
      <c r="O23" s="350"/>
      <c r="P23" s="350"/>
      <c r="Q23" s="351"/>
      <c r="R23" s="350"/>
      <c r="S23" s="350">
        <f>D23</f>
        <v>0</v>
      </c>
      <c r="T23" s="351"/>
      <c r="U23" s="350"/>
      <c r="V23" s="349"/>
    </row>
    <row r="24" spans="1:23" ht="57" customHeight="1" x14ac:dyDescent="0.2">
      <c r="A24" s="426" t="s">
        <v>43</v>
      </c>
      <c r="B24" s="426"/>
      <c r="C24" s="426"/>
      <c r="D24" s="335"/>
      <c r="E24" s="335"/>
      <c r="F24" s="335"/>
      <c r="G24" s="335"/>
      <c r="H24" s="335"/>
      <c r="I24" s="335"/>
      <c r="J24" s="335"/>
      <c r="K24" s="335"/>
      <c r="L24" s="335"/>
      <c r="M24" s="335"/>
      <c r="N24" s="335"/>
      <c r="O24" s="335"/>
      <c r="P24" s="335"/>
      <c r="Q24" s="335"/>
      <c r="R24" s="335"/>
      <c r="S24" s="335"/>
      <c r="T24" s="335"/>
      <c r="U24" s="335"/>
      <c r="V24" s="444"/>
      <c r="W24" s="445"/>
    </row>
    <row r="25" spans="1:23" s="346" customFormat="1" ht="11.25" customHeight="1" x14ac:dyDescent="0.2">
      <c r="A25" s="367" t="s">
        <v>44</v>
      </c>
      <c r="B25" s="430" t="s">
        <v>45</v>
      </c>
      <c r="C25" s="281" t="s">
        <v>178</v>
      </c>
      <c r="D25" s="345">
        <v>572</v>
      </c>
      <c r="E25" s="319"/>
      <c r="F25" s="345"/>
      <c r="G25" s="345">
        <v>572</v>
      </c>
      <c r="H25" s="319"/>
      <c r="I25" s="345"/>
      <c r="J25" s="345">
        <v>572</v>
      </c>
      <c r="K25" s="319"/>
      <c r="L25" s="345"/>
      <c r="M25" s="345">
        <v>572</v>
      </c>
      <c r="N25" s="319"/>
      <c r="O25" s="345"/>
      <c r="P25" s="345">
        <v>572</v>
      </c>
      <c r="Q25" s="319"/>
      <c r="R25" s="345"/>
      <c r="S25" s="345">
        <f>D25+G25+J25+P25</f>
        <v>2288</v>
      </c>
      <c r="T25" s="319"/>
      <c r="U25" s="345"/>
      <c r="V25" s="347"/>
    </row>
    <row r="26" spans="1:23" s="343" customFormat="1" ht="15" customHeight="1" x14ac:dyDescent="0.2">
      <c r="A26" s="367" t="s">
        <v>46</v>
      </c>
      <c r="B26" s="430"/>
      <c r="C26" s="281"/>
      <c r="D26" s="345"/>
      <c r="E26" s="319"/>
      <c r="F26" s="345"/>
      <c r="G26" s="345"/>
      <c r="H26" s="319"/>
      <c r="I26" s="345"/>
      <c r="J26" s="345"/>
      <c r="K26" s="319"/>
      <c r="L26" s="345"/>
      <c r="M26" s="345"/>
      <c r="N26" s="319"/>
      <c r="O26" s="345"/>
      <c r="P26" s="345"/>
      <c r="Q26" s="319"/>
      <c r="R26" s="345"/>
      <c r="S26" s="345"/>
      <c r="T26" s="319"/>
      <c r="U26" s="345"/>
      <c r="V26" s="344"/>
    </row>
    <row r="27" spans="1:23" s="343" customFormat="1" ht="15" customHeight="1" x14ac:dyDescent="0.2">
      <c r="A27" s="367" t="s">
        <v>46</v>
      </c>
      <c r="B27" s="430"/>
      <c r="C27" s="281"/>
      <c r="D27" s="345"/>
      <c r="E27" s="319"/>
      <c r="F27" s="345"/>
      <c r="G27" s="345"/>
      <c r="H27" s="319"/>
      <c r="I27" s="345"/>
      <c r="J27" s="345"/>
      <c r="K27" s="319"/>
      <c r="L27" s="345"/>
      <c r="M27" s="345"/>
      <c r="N27" s="319"/>
      <c r="O27" s="345"/>
      <c r="P27" s="345"/>
      <c r="Q27" s="319"/>
      <c r="R27" s="345"/>
      <c r="S27" s="345"/>
      <c r="T27" s="319"/>
      <c r="U27" s="345"/>
      <c r="V27" s="344"/>
    </row>
    <row r="28" spans="1:23" s="343" customFormat="1" ht="15" customHeight="1" x14ac:dyDescent="0.2">
      <c r="A28" s="367"/>
      <c r="B28" s="430"/>
      <c r="C28" s="281"/>
      <c r="D28" s="345"/>
      <c r="E28" s="319"/>
      <c r="F28" s="345"/>
      <c r="G28" s="345"/>
      <c r="H28" s="319"/>
      <c r="I28" s="345"/>
      <c r="J28" s="345"/>
      <c r="K28" s="319"/>
      <c r="L28" s="345"/>
      <c r="M28" s="345"/>
      <c r="N28" s="319"/>
      <c r="O28" s="345"/>
      <c r="P28" s="345"/>
      <c r="Q28" s="319"/>
      <c r="R28" s="345"/>
      <c r="S28" s="345"/>
      <c r="T28" s="319"/>
      <c r="U28" s="345"/>
      <c r="V28" s="344"/>
    </row>
    <row r="29" spans="1:23" s="341" customFormat="1" ht="12.75" x14ac:dyDescent="0.2">
      <c r="A29" s="179"/>
      <c r="B29" s="169"/>
      <c r="C29" s="287" t="s">
        <v>39</v>
      </c>
      <c r="D29" s="324">
        <f t="shared" ref="D29:S29" si="0">D25</f>
        <v>572</v>
      </c>
      <c r="E29" s="324">
        <f t="shared" si="0"/>
        <v>0</v>
      </c>
      <c r="F29" s="324">
        <f t="shared" si="0"/>
        <v>0</v>
      </c>
      <c r="G29" s="324">
        <f t="shared" si="0"/>
        <v>572</v>
      </c>
      <c r="H29" s="324">
        <f t="shared" si="0"/>
        <v>0</v>
      </c>
      <c r="I29" s="324">
        <f t="shared" si="0"/>
        <v>0</v>
      </c>
      <c r="J29" s="324">
        <f t="shared" si="0"/>
        <v>572</v>
      </c>
      <c r="K29" s="324">
        <f t="shared" si="0"/>
        <v>0</v>
      </c>
      <c r="L29" s="324">
        <f t="shared" si="0"/>
        <v>0</v>
      </c>
      <c r="M29" s="324">
        <f t="shared" si="0"/>
        <v>572</v>
      </c>
      <c r="N29" s="324">
        <f t="shared" si="0"/>
        <v>0</v>
      </c>
      <c r="O29" s="324">
        <f t="shared" si="0"/>
        <v>0</v>
      </c>
      <c r="P29" s="324">
        <f t="shared" si="0"/>
        <v>572</v>
      </c>
      <c r="Q29" s="324">
        <f t="shared" si="0"/>
        <v>0</v>
      </c>
      <c r="R29" s="324">
        <f t="shared" si="0"/>
        <v>0</v>
      </c>
      <c r="S29" s="324">
        <f t="shared" si="0"/>
        <v>2288</v>
      </c>
      <c r="T29" s="329"/>
      <c r="U29" s="324"/>
      <c r="V29" s="342"/>
    </row>
    <row r="30" spans="1:23" ht="11.25" customHeight="1" x14ac:dyDescent="0.2">
      <c r="A30" s="371" t="s">
        <v>47</v>
      </c>
      <c r="B30" s="430" t="s">
        <v>48</v>
      </c>
      <c r="C30" s="281" t="s">
        <v>119</v>
      </c>
      <c r="D30" s="318">
        <v>86</v>
      </c>
      <c r="E30" s="319"/>
      <c r="F30" s="318"/>
      <c r="G30" s="318">
        <v>86</v>
      </c>
      <c r="H30" s="319"/>
      <c r="I30" s="318"/>
      <c r="J30" s="318">
        <v>86</v>
      </c>
      <c r="K30" s="319"/>
      <c r="L30" s="318"/>
      <c r="M30" s="318">
        <v>86</v>
      </c>
      <c r="N30" s="319"/>
      <c r="O30" s="318"/>
      <c r="P30" s="318">
        <v>86</v>
      </c>
      <c r="Q30" s="319"/>
      <c r="R30" s="318"/>
      <c r="S30" s="318">
        <f>D30+G30+J30+P30</f>
        <v>344</v>
      </c>
      <c r="T30" s="319"/>
      <c r="U30" s="318"/>
      <c r="V30" s="263"/>
    </row>
    <row r="31" spans="1:23" ht="15" customHeight="1" x14ac:dyDescent="0.2">
      <c r="A31" s="371" t="s">
        <v>49</v>
      </c>
      <c r="B31" s="430"/>
      <c r="C31" s="281"/>
      <c r="D31" s="318"/>
      <c r="E31" s="319"/>
      <c r="F31" s="318"/>
      <c r="G31" s="318"/>
      <c r="H31" s="319"/>
      <c r="I31" s="318"/>
      <c r="J31" s="318"/>
      <c r="K31" s="319"/>
      <c r="L31" s="318"/>
      <c r="M31" s="318"/>
      <c r="N31" s="319"/>
      <c r="O31" s="318"/>
      <c r="P31" s="318"/>
      <c r="Q31" s="319"/>
      <c r="R31" s="318"/>
      <c r="S31" s="318"/>
      <c r="T31" s="319"/>
      <c r="U31" s="318"/>
      <c r="V31" s="263"/>
    </row>
    <row r="32" spans="1:23" ht="15" customHeight="1" x14ac:dyDescent="0.2">
      <c r="A32" s="371"/>
      <c r="B32" s="430"/>
      <c r="C32" s="281"/>
      <c r="D32" s="318"/>
      <c r="E32" s="319"/>
      <c r="F32" s="318"/>
      <c r="G32" s="318"/>
      <c r="H32" s="319"/>
      <c r="I32" s="318"/>
      <c r="J32" s="318"/>
      <c r="K32" s="319"/>
      <c r="L32" s="318"/>
      <c r="M32" s="318"/>
      <c r="N32" s="319"/>
      <c r="O32" s="318"/>
      <c r="P32" s="318"/>
      <c r="Q32" s="319"/>
      <c r="R32" s="318"/>
      <c r="S32" s="318"/>
      <c r="T32" s="319"/>
      <c r="U32" s="318"/>
      <c r="V32" s="263"/>
    </row>
    <row r="33" spans="1:22" ht="15" customHeight="1" x14ac:dyDescent="0.2">
      <c r="A33" s="371"/>
      <c r="B33" s="430"/>
      <c r="C33" s="281"/>
      <c r="D33" s="318"/>
      <c r="E33" s="319"/>
      <c r="F33" s="318"/>
      <c r="G33" s="318"/>
      <c r="H33" s="319"/>
      <c r="I33" s="318"/>
      <c r="J33" s="318"/>
      <c r="K33" s="319"/>
      <c r="L33" s="318"/>
      <c r="M33" s="318"/>
      <c r="N33" s="319"/>
      <c r="O33" s="318"/>
      <c r="P33" s="318"/>
      <c r="Q33" s="319"/>
      <c r="R33" s="318"/>
      <c r="S33" s="318"/>
      <c r="T33" s="319"/>
      <c r="U33" s="318"/>
      <c r="V33" s="263"/>
    </row>
    <row r="34" spans="1:22" ht="15" customHeight="1" x14ac:dyDescent="0.2">
      <c r="A34" s="371"/>
      <c r="B34" s="430"/>
      <c r="C34" s="281"/>
      <c r="D34" s="318"/>
      <c r="E34" s="319"/>
      <c r="F34" s="318"/>
      <c r="G34" s="318"/>
      <c r="H34" s="319"/>
      <c r="I34" s="318"/>
      <c r="J34" s="318"/>
      <c r="K34" s="319"/>
      <c r="L34" s="318"/>
      <c r="M34" s="318"/>
      <c r="N34" s="319"/>
      <c r="O34" s="318"/>
      <c r="P34" s="318"/>
      <c r="Q34" s="319"/>
      <c r="R34" s="318"/>
      <c r="S34" s="318"/>
      <c r="T34" s="319"/>
      <c r="U34" s="318"/>
      <c r="V34" s="263"/>
    </row>
    <row r="35" spans="1:22" ht="24.75" customHeight="1" x14ac:dyDescent="0.2">
      <c r="A35" s="371"/>
      <c r="B35" s="430"/>
      <c r="C35" s="281"/>
      <c r="D35" s="318"/>
      <c r="E35" s="319"/>
      <c r="F35" s="318"/>
      <c r="G35" s="318"/>
      <c r="H35" s="319"/>
      <c r="I35" s="318"/>
      <c r="J35" s="318"/>
      <c r="K35" s="319"/>
      <c r="L35" s="318"/>
      <c r="M35" s="318"/>
      <c r="N35" s="319"/>
      <c r="O35" s="318"/>
      <c r="P35" s="318"/>
      <c r="Q35" s="319"/>
      <c r="R35" s="318"/>
      <c r="S35" s="318"/>
      <c r="T35" s="319"/>
      <c r="U35" s="318"/>
      <c r="V35" s="263"/>
    </row>
    <row r="36" spans="1:22" ht="15" customHeight="1" x14ac:dyDescent="0.2">
      <c r="A36" s="371"/>
      <c r="B36" s="430"/>
      <c r="C36" s="281"/>
      <c r="D36" s="318"/>
      <c r="E36" s="319"/>
      <c r="F36" s="318"/>
      <c r="G36" s="318"/>
      <c r="H36" s="319"/>
      <c r="I36" s="318"/>
      <c r="J36" s="318"/>
      <c r="K36" s="319"/>
      <c r="L36" s="318"/>
      <c r="M36" s="318"/>
      <c r="N36" s="319"/>
      <c r="O36" s="318"/>
      <c r="P36" s="318"/>
      <c r="Q36" s="319"/>
      <c r="R36" s="318"/>
      <c r="S36" s="318"/>
      <c r="T36" s="319"/>
      <c r="U36" s="318"/>
      <c r="V36" s="263"/>
    </row>
    <row r="37" spans="1:22" ht="15" customHeight="1" x14ac:dyDescent="0.2">
      <c r="A37" s="371" t="s">
        <v>50</v>
      </c>
      <c r="B37" s="430"/>
      <c r="C37" s="281"/>
      <c r="D37" s="318"/>
      <c r="E37" s="319"/>
      <c r="F37" s="318"/>
      <c r="G37" s="318"/>
      <c r="H37" s="319"/>
      <c r="I37" s="318"/>
      <c r="J37" s="318"/>
      <c r="K37" s="319"/>
      <c r="L37" s="318"/>
      <c r="M37" s="318"/>
      <c r="N37" s="319"/>
      <c r="O37" s="318"/>
      <c r="P37" s="318"/>
      <c r="Q37" s="319"/>
      <c r="R37" s="318"/>
      <c r="S37" s="318"/>
      <c r="T37" s="319"/>
      <c r="U37" s="318"/>
      <c r="V37" s="263"/>
    </row>
    <row r="38" spans="1:22" s="292" customFormat="1" ht="12.75" x14ac:dyDescent="0.2">
      <c r="A38" s="184"/>
      <c r="B38" s="169"/>
      <c r="C38" s="280" t="s">
        <v>39</v>
      </c>
      <c r="D38" s="324">
        <f t="shared" ref="D38:S38" si="1">D30</f>
        <v>86</v>
      </c>
      <c r="E38" s="324">
        <f t="shared" si="1"/>
        <v>0</v>
      </c>
      <c r="F38" s="324">
        <f t="shared" si="1"/>
        <v>0</v>
      </c>
      <c r="G38" s="324">
        <f t="shared" si="1"/>
        <v>86</v>
      </c>
      <c r="H38" s="324">
        <f t="shared" si="1"/>
        <v>0</v>
      </c>
      <c r="I38" s="324">
        <f t="shared" si="1"/>
        <v>0</v>
      </c>
      <c r="J38" s="324">
        <f t="shared" si="1"/>
        <v>86</v>
      </c>
      <c r="K38" s="324">
        <f t="shared" si="1"/>
        <v>0</v>
      </c>
      <c r="L38" s="324">
        <f t="shared" si="1"/>
        <v>0</v>
      </c>
      <c r="M38" s="324">
        <f t="shared" si="1"/>
        <v>86</v>
      </c>
      <c r="N38" s="324">
        <f t="shared" si="1"/>
        <v>0</v>
      </c>
      <c r="O38" s="324">
        <f t="shared" si="1"/>
        <v>0</v>
      </c>
      <c r="P38" s="324">
        <f t="shared" si="1"/>
        <v>86</v>
      </c>
      <c r="Q38" s="324">
        <f t="shared" si="1"/>
        <v>0</v>
      </c>
      <c r="R38" s="324">
        <f t="shared" si="1"/>
        <v>0</v>
      </c>
      <c r="S38" s="324">
        <f t="shared" si="1"/>
        <v>344</v>
      </c>
      <c r="T38" s="329"/>
      <c r="U38" s="324"/>
      <c r="V38" s="328"/>
    </row>
    <row r="39" spans="1:22" ht="15.75" customHeight="1" x14ac:dyDescent="0.2">
      <c r="A39" s="371" t="s">
        <v>51</v>
      </c>
      <c r="B39" s="447" t="s">
        <v>52</v>
      </c>
      <c r="C39" s="370" t="s">
        <v>53</v>
      </c>
      <c r="D39" s="333"/>
      <c r="E39" s="334"/>
      <c r="F39" s="333"/>
      <c r="G39" s="333"/>
      <c r="H39" s="334"/>
      <c r="I39" s="333"/>
      <c r="J39" s="333"/>
      <c r="K39" s="334"/>
      <c r="L39" s="333"/>
      <c r="M39" s="333"/>
      <c r="N39" s="334"/>
      <c r="O39" s="333"/>
      <c r="P39" s="333"/>
      <c r="Q39" s="334"/>
      <c r="R39" s="333"/>
      <c r="S39" s="333"/>
      <c r="T39" s="334"/>
      <c r="U39" s="333"/>
      <c r="V39" s="263"/>
    </row>
    <row r="40" spans="1:22" s="294" customFormat="1" ht="15" customHeight="1" x14ac:dyDescent="0.25">
      <c r="A40" s="369" t="s">
        <v>54</v>
      </c>
      <c r="B40" s="447"/>
      <c r="C40" s="370" t="s">
        <v>55</v>
      </c>
      <c r="D40" s="338"/>
      <c r="E40" s="334"/>
      <c r="F40" s="338"/>
      <c r="G40" s="338"/>
      <c r="H40" s="334"/>
      <c r="I40" s="338"/>
      <c r="J40" s="338"/>
      <c r="K40" s="334"/>
      <c r="L40" s="338"/>
      <c r="M40" s="338"/>
      <c r="N40" s="334"/>
      <c r="O40" s="338"/>
      <c r="P40" s="338"/>
      <c r="Q40" s="334"/>
      <c r="R40" s="338"/>
      <c r="S40" s="333"/>
      <c r="T40" s="334"/>
      <c r="U40" s="338"/>
      <c r="V40" s="337"/>
    </row>
    <row r="41" spans="1:22" s="294" customFormat="1" ht="17.25" customHeight="1" x14ac:dyDescent="0.25">
      <c r="A41" s="369" t="s">
        <v>56</v>
      </c>
      <c r="B41" s="447"/>
      <c r="C41" s="370" t="s">
        <v>57</v>
      </c>
      <c r="D41" s="338"/>
      <c r="E41" s="334"/>
      <c r="F41" s="338"/>
      <c r="G41" s="338"/>
      <c r="H41" s="334"/>
      <c r="I41" s="338"/>
      <c r="J41" s="338"/>
      <c r="K41" s="334"/>
      <c r="L41" s="338"/>
      <c r="M41" s="338"/>
      <c r="N41" s="334"/>
      <c r="O41" s="338"/>
      <c r="P41" s="338"/>
      <c r="Q41" s="334"/>
      <c r="R41" s="338"/>
      <c r="S41" s="333"/>
      <c r="T41" s="334"/>
      <c r="U41" s="338"/>
      <c r="V41" s="337"/>
    </row>
    <row r="42" spans="1:22" s="294" customFormat="1" ht="42.75" customHeight="1" x14ac:dyDescent="0.25">
      <c r="A42" s="369" t="s">
        <v>58</v>
      </c>
      <c r="B42" s="447"/>
      <c r="C42" s="368"/>
      <c r="D42" s="338"/>
      <c r="E42" s="334"/>
      <c r="F42" s="338"/>
      <c r="G42" s="338"/>
      <c r="H42" s="334"/>
      <c r="I42" s="338"/>
      <c r="J42" s="338"/>
      <c r="K42" s="334"/>
      <c r="L42" s="338"/>
      <c r="M42" s="338"/>
      <c r="N42" s="334"/>
      <c r="O42" s="338"/>
      <c r="P42" s="338"/>
      <c r="Q42" s="334"/>
      <c r="R42" s="338"/>
      <c r="S42" s="333"/>
      <c r="T42" s="334"/>
      <c r="U42" s="338"/>
      <c r="V42" s="337"/>
    </row>
    <row r="43" spans="1:22" s="292" customFormat="1" ht="16.5" customHeight="1" x14ac:dyDescent="0.2">
      <c r="A43" s="157"/>
      <c r="B43" s="169"/>
      <c r="C43" s="280" t="s">
        <v>39</v>
      </c>
      <c r="D43" s="332"/>
      <c r="E43" s="329"/>
      <c r="F43" s="324"/>
      <c r="G43" s="332"/>
      <c r="H43" s="329"/>
      <c r="I43" s="324"/>
      <c r="J43" s="332"/>
      <c r="K43" s="329"/>
      <c r="L43" s="324"/>
      <c r="M43" s="332"/>
      <c r="N43" s="329"/>
      <c r="O43" s="324"/>
      <c r="P43" s="332"/>
      <c r="Q43" s="329"/>
      <c r="R43" s="324"/>
      <c r="S43" s="332"/>
      <c r="T43" s="329"/>
      <c r="U43" s="324"/>
      <c r="V43" s="328"/>
    </row>
    <row r="44" spans="1:22" ht="31.5" customHeight="1" x14ac:dyDescent="0.2">
      <c r="A44" s="161" t="s">
        <v>179</v>
      </c>
      <c r="B44" s="447" t="s">
        <v>60</v>
      </c>
      <c r="C44" s="365" t="s">
        <v>81</v>
      </c>
      <c r="D44" s="336"/>
      <c r="E44" s="334"/>
      <c r="F44" s="333"/>
      <c r="G44" s="336">
        <v>152</v>
      </c>
      <c r="H44" s="334"/>
      <c r="I44" s="333"/>
      <c r="J44" s="336"/>
      <c r="K44" s="334"/>
      <c r="L44" s="333"/>
      <c r="M44" s="336"/>
      <c r="N44" s="334"/>
      <c r="O44" s="333"/>
      <c r="P44" s="336"/>
      <c r="Q44" s="334"/>
      <c r="R44" s="333"/>
      <c r="S44" s="336">
        <f>G44</f>
        <v>152</v>
      </c>
      <c r="T44" s="334"/>
      <c r="U44" s="333"/>
      <c r="V44" s="263"/>
    </row>
    <row r="45" spans="1:22" ht="22.5" x14ac:dyDescent="0.2">
      <c r="A45" s="161" t="s">
        <v>181</v>
      </c>
      <c r="B45" s="447"/>
      <c r="C45" s="366" t="s">
        <v>182</v>
      </c>
      <c r="D45" s="336"/>
      <c r="E45" s="334"/>
      <c r="F45" s="333"/>
      <c r="G45" s="336">
        <v>457</v>
      </c>
      <c r="H45" s="334"/>
      <c r="I45" s="333"/>
      <c r="J45" s="336"/>
      <c r="K45" s="334"/>
      <c r="L45" s="333"/>
      <c r="M45" s="336"/>
      <c r="N45" s="334"/>
      <c r="O45" s="333"/>
      <c r="P45" s="336"/>
      <c r="Q45" s="334"/>
      <c r="R45" s="333"/>
      <c r="S45" s="336">
        <f>G45</f>
        <v>457</v>
      </c>
      <c r="T45" s="334"/>
      <c r="U45" s="333"/>
      <c r="V45" s="263"/>
    </row>
    <row r="46" spans="1:22" ht="12.75" x14ac:dyDescent="0.2">
      <c r="A46" s="161" t="s">
        <v>183</v>
      </c>
      <c r="B46" s="447"/>
      <c r="C46" s="365" t="s">
        <v>85</v>
      </c>
      <c r="D46" s="336"/>
      <c r="E46" s="334"/>
      <c r="F46" s="333"/>
      <c r="G46" s="336">
        <v>23</v>
      </c>
      <c r="H46" s="334"/>
      <c r="I46" s="333"/>
      <c r="J46" s="336"/>
      <c r="K46" s="334"/>
      <c r="L46" s="333"/>
      <c r="M46" s="336"/>
      <c r="N46" s="334"/>
      <c r="O46" s="333"/>
      <c r="P46" s="336"/>
      <c r="Q46" s="334"/>
      <c r="R46" s="333"/>
      <c r="S46" s="336">
        <f>G46</f>
        <v>23</v>
      </c>
      <c r="T46" s="334"/>
      <c r="U46" s="333"/>
      <c r="V46" s="263"/>
    </row>
    <row r="47" spans="1:22" ht="12.75" x14ac:dyDescent="0.2">
      <c r="A47" s="161" t="s">
        <v>184</v>
      </c>
      <c r="B47" s="447"/>
      <c r="C47" s="283" t="s">
        <v>87</v>
      </c>
      <c r="D47" s="336"/>
      <c r="E47" s="334"/>
      <c r="F47" s="333"/>
      <c r="G47" s="336">
        <v>229</v>
      </c>
      <c r="H47" s="334"/>
      <c r="I47" s="333"/>
      <c r="J47" s="336"/>
      <c r="K47" s="334"/>
      <c r="L47" s="333"/>
      <c r="M47" s="336"/>
      <c r="N47" s="334"/>
      <c r="O47" s="333"/>
      <c r="P47" s="336"/>
      <c r="Q47" s="334"/>
      <c r="R47" s="333"/>
      <c r="S47" s="336">
        <f>G47</f>
        <v>229</v>
      </c>
      <c r="T47" s="334"/>
      <c r="U47" s="333"/>
      <c r="V47" s="263"/>
    </row>
    <row r="48" spans="1:22" s="292" customFormat="1" ht="12.75" x14ac:dyDescent="0.2">
      <c r="A48" s="161" t="s">
        <v>59</v>
      </c>
      <c r="B48" s="169"/>
      <c r="C48" s="280" t="s">
        <v>39</v>
      </c>
      <c r="D48" s="332"/>
      <c r="E48" s="329"/>
      <c r="F48" s="324"/>
      <c r="G48" s="332">
        <f>SUM(G44:G47)</f>
        <v>861</v>
      </c>
      <c r="H48" s="329"/>
      <c r="I48" s="324"/>
      <c r="J48" s="332"/>
      <c r="K48" s="329"/>
      <c r="L48" s="324"/>
      <c r="M48" s="332"/>
      <c r="N48" s="329"/>
      <c r="O48" s="324"/>
      <c r="P48" s="332"/>
      <c r="Q48" s="329"/>
      <c r="R48" s="324"/>
      <c r="S48" s="332">
        <f>SUM(S44:S47)</f>
        <v>861</v>
      </c>
      <c r="T48" s="329"/>
      <c r="U48" s="324"/>
      <c r="V48" s="328"/>
    </row>
    <row r="49" spans="1:22" ht="15" customHeight="1" x14ac:dyDescent="0.2">
      <c r="A49" s="161" t="s">
        <v>61</v>
      </c>
      <c r="B49" s="439" t="s">
        <v>62</v>
      </c>
      <c r="C49" s="281" t="s">
        <v>63</v>
      </c>
      <c r="D49" s="333">
        <v>1220</v>
      </c>
      <c r="E49" s="334"/>
      <c r="F49" s="333"/>
      <c r="G49" s="333"/>
      <c r="H49" s="334"/>
      <c r="I49" s="333"/>
      <c r="J49" s="333"/>
      <c r="K49" s="334"/>
      <c r="L49" s="333"/>
      <c r="M49" s="333"/>
      <c r="N49" s="334"/>
      <c r="O49" s="333"/>
      <c r="P49" s="333"/>
      <c r="Q49" s="334"/>
      <c r="R49" s="333"/>
      <c r="S49" s="333">
        <f>D49</f>
        <v>1220</v>
      </c>
      <c r="T49" s="334"/>
      <c r="U49" s="333"/>
      <c r="V49" s="263"/>
    </row>
    <row r="50" spans="1:22" ht="15" customHeight="1" x14ac:dyDescent="0.2">
      <c r="A50" s="161" t="s">
        <v>61</v>
      </c>
      <c r="B50" s="439"/>
      <c r="C50" s="281"/>
      <c r="D50" s="333"/>
      <c r="E50" s="334"/>
      <c r="F50" s="333"/>
      <c r="G50" s="333"/>
      <c r="H50" s="334"/>
      <c r="I50" s="333"/>
      <c r="J50" s="333"/>
      <c r="K50" s="334"/>
      <c r="L50" s="333"/>
      <c r="M50" s="333"/>
      <c r="N50" s="334"/>
      <c r="O50" s="333"/>
      <c r="P50" s="333"/>
      <c r="Q50" s="334"/>
      <c r="R50" s="333"/>
      <c r="S50" s="333"/>
      <c r="T50" s="334"/>
      <c r="U50" s="333"/>
      <c r="V50" s="263"/>
    </row>
    <row r="51" spans="1:22" ht="23.25" customHeight="1" x14ac:dyDescent="0.2">
      <c r="A51" s="161" t="s">
        <v>61</v>
      </c>
      <c r="B51" s="439"/>
      <c r="C51" s="281"/>
      <c r="D51" s="333"/>
      <c r="E51" s="334"/>
      <c r="F51" s="333"/>
      <c r="G51" s="333"/>
      <c r="H51" s="334"/>
      <c r="I51" s="333"/>
      <c r="J51" s="333"/>
      <c r="K51" s="334"/>
      <c r="L51" s="333"/>
      <c r="M51" s="333"/>
      <c r="N51" s="334"/>
      <c r="O51" s="333"/>
      <c r="P51" s="333"/>
      <c r="Q51" s="334"/>
      <c r="R51" s="333"/>
      <c r="S51" s="333"/>
      <c r="T51" s="334"/>
      <c r="U51" s="333"/>
      <c r="V51" s="263"/>
    </row>
    <row r="52" spans="1:22" s="292" customFormat="1" ht="12.75" x14ac:dyDescent="0.2">
      <c r="A52" s="184"/>
      <c r="B52" s="363"/>
      <c r="C52" s="280" t="s">
        <v>39</v>
      </c>
      <c r="D52" s="332">
        <f t="shared" ref="D52:S52" si="2">D49</f>
        <v>1220</v>
      </c>
      <c r="E52" s="332">
        <f t="shared" si="2"/>
        <v>0</v>
      </c>
      <c r="F52" s="332">
        <f t="shared" si="2"/>
        <v>0</v>
      </c>
      <c r="G52" s="332">
        <f t="shared" si="2"/>
        <v>0</v>
      </c>
      <c r="H52" s="332">
        <f t="shared" si="2"/>
        <v>0</v>
      </c>
      <c r="I52" s="332">
        <f t="shared" si="2"/>
        <v>0</v>
      </c>
      <c r="J52" s="332">
        <f t="shared" si="2"/>
        <v>0</v>
      </c>
      <c r="K52" s="332">
        <f t="shared" si="2"/>
        <v>0</v>
      </c>
      <c r="L52" s="332">
        <f t="shared" si="2"/>
        <v>0</v>
      </c>
      <c r="M52" s="332">
        <f t="shared" si="2"/>
        <v>0</v>
      </c>
      <c r="N52" s="332">
        <f t="shared" si="2"/>
        <v>0</v>
      </c>
      <c r="O52" s="332">
        <f t="shared" si="2"/>
        <v>0</v>
      </c>
      <c r="P52" s="332">
        <f t="shared" si="2"/>
        <v>0</v>
      </c>
      <c r="Q52" s="332">
        <f t="shared" si="2"/>
        <v>0</v>
      </c>
      <c r="R52" s="332">
        <f t="shared" si="2"/>
        <v>0</v>
      </c>
      <c r="S52" s="332">
        <f t="shared" si="2"/>
        <v>1220</v>
      </c>
      <c r="T52" s="329"/>
      <c r="U52" s="324"/>
      <c r="V52" s="328"/>
    </row>
    <row r="53" spans="1:22" ht="12" customHeight="1" x14ac:dyDescent="0.2">
      <c r="A53" s="161" t="s">
        <v>64</v>
      </c>
      <c r="B53" s="437" t="s">
        <v>65</v>
      </c>
      <c r="C53" s="281" t="s">
        <v>66</v>
      </c>
      <c r="D53" s="331">
        <v>305</v>
      </c>
      <c r="E53" s="330"/>
      <c r="F53" s="318"/>
      <c r="G53" s="331">
        <v>305</v>
      </c>
      <c r="H53" s="330"/>
      <c r="I53" s="318"/>
      <c r="J53" s="331">
        <v>305</v>
      </c>
      <c r="K53" s="330"/>
      <c r="L53" s="318"/>
      <c r="M53" s="331">
        <v>229</v>
      </c>
      <c r="N53" s="330"/>
      <c r="O53" s="318"/>
      <c r="P53" s="331">
        <v>229</v>
      </c>
      <c r="Q53" s="330"/>
      <c r="R53" s="318"/>
      <c r="S53" s="332">
        <f>D53+G53+J53+P53</f>
        <v>1144</v>
      </c>
      <c r="T53" s="330"/>
      <c r="U53" s="318"/>
      <c r="V53" s="263"/>
    </row>
    <row r="54" spans="1:22" ht="15" customHeight="1" x14ac:dyDescent="0.2">
      <c r="A54" s="161" t="s">
        <v>64</v>
      </c>
      <c r="B54" s="437"/>
      <c r="C54" s="281"/>
      <c r="D54" s="331"/>
      <c r="E54" s="330"/>
      <c r="F54" s="318"/>
      <c r="G54" s="331"/>
      <c r="H54" s="330"/>
      <c r="I54" s="318"/>
      <c r="J54" s="331"/>
      <c r="K54" s="330"/>
      <c r="L54" s="318"/>
      <c r="M54" s="331"/>
      <c r="N54" s="330"/>
      <c r="O54" s="318"/>
      <c r="P54" s="331"/>
      <c r="Q54" s="330"/>
      <c r="R54" s="318"/>
      <c r="S54" s="331"/>
      <c r="T54" s="330"/>
      <c r="U54" s="318"/>
      <c r="V54" s="263"/>
    </row>
    <row r="55" spans="1:22" ht="15" customHeight="1" x14ac:dyDescent="0.2">
      <c r="A55" s="161" t="s">
        <v>67</v>
      </c>
      <c r="B55" s="437"/>
      <c r="C55" s="281"/>
      <c r="D55" s="331"/>
      <c r="E55" s="330"/>
      <c r="F55" s="318"/>
      <c r="G55" s="331"/>
      <c r="H55" s="330"/>
      <c r="I55" s="318"/>
      <c r="J55" s="331"/>
      <c r="K55" s="330"/>
      <c r="L55" s="318"/>
      <c r="M55" s="331"/>
      <c r="N55" s="330"/>
      <c r="O55" s="318"/>
      <c r="P55" s="331"/>
      <c r="Q55" s="330"/>
      <c r="R55" s="318"/>
      <c r="S55" s="331"/>
      <c r="T55" s="330"/>
      <c r="U55" s="318"/>
      <c r="V55" s="263"/>
    </row>
    <row r="56" spans="1:22" ht="15" customHeight="1" x14ac:dyDescent="0.2">
      <c r="A56" s="161"/>
      <c r="B56" s="437"/>
      <c r="C56" s="281"/>
      <c r="D56" s="331"/>
      <c r="E56" s="330"/>
      <c r="F56" s="318"/>
      <c r="G56" s="331"/>
      <c r="H56" s="330"/>
      <c r="I56" s="318"/>
      <c r="J56" s="331"/>
      <c r="K56" s="330"/>
      <c r="L56" s="318"/>
      <c r="M56" s="331"/>
      <c r="N56" s="330"/>
      <c r="O56" s="318"/>
      <c r="P56" s="331"/>
      <c r="Q56" s="330"/>
      <c r="R56" s="318"/>
      <c r="S56" s="331"/>
      <c r="T56" s="330"/>
      <c r="U56" s="318"/>
      <c r="V56" s="263"/>
    </row>
    <row r="57" spans="1:22" ht="15" customHeight="1" x14ac:dyDescent="0.2">
      <c r="A57" s="161" t="s">
        <v>67</v>
      </c>
      <c r="B57" s="437"/>
      <c r="C57" s="281"/>
      <c r="D57" s="331"/>
      <c r="E57" s="330"/>
      <c r="F57" s="318"/>
      <c r="G57" s="331"/>
      <c r="H57" s="330"/>
      <c r="I57" s="318"/>
      <c r="J57" s="331"/>
      <c r="K57" s="330"/>
      <c r="L57" s="318"/>
      <c r="M57" s="331"/>
      <c r="N57" s="330"/>
      <c r="O57" s="318"/>
      <c r="P57" s="331"/>
      <c r="Q57" s="330"/>
      <c r="R57" s="318"/>
      <c r="S57" s="331"/>
      <c r="T57" s="330"/>
      <c r="U57" s="318"/>
      <c r="V57" s="263"/>
    </row>
    <row r="58" spans="1:22" s="292" customFormat="1" ht="12.75" x14ac:dyDescent="0.2">
      <c r="A58" s="184"/>
      <c r="B58" s="363"/>
      <c r="C58" s="280" t="s">
        <v>39</v>
      </c>
      <c r="D58" s="324">
        <f t="shared" ref="D58:S58" si="3">D53</f>
        <v>305</v>
      </c>
      <c r="E58" s="324">
        <f t="shared" si="3"/>
        <v>0</v>
      </c>
      <c r="F58" s="324">
        <f t="shared" si="3"/>
        <v>0</v>
      </c>
      <c r="G58" s="324">
        <f t="shared" si="3"/>
        <v>305</v>
      </c>
      <c r="H58" s="324">
        <f t="shared" si="3"/>
        <v>0</v>
      </c>
      <c r="I58" s="324">
        <f t="shared" si="3"/>
        <v>0</v>
      </c>
      <c r="J58" s="324">
        <f t="shared" si="3"/>
        <v>305</v>
      </c>
      <c r="K58" s="324">
        <f t="shared" si="3"/>
        <v>0</v>
      </c>
      <c r="L58" s="324">
        <f t="shared" si="3"/>
        <v>0</v>
      </c>
      <c r="M58" s="324">
        <f t="shared" si="3"/>
        <v>229</v>
      </c>
      <c r="N58" s="324">
        <f t="shared" si="3"/>
        <v>0</v>
      </c>
      <c r="O58" s="324">
        <f t="shared" si="3"/>
        <v>0</v>
      </c>
      <c r="P58" s="324">
        <f t="shared" si="3"/>
        <v>229</v>
      </c>
      <c r="Q58" s="324">
        <f t="shared" si="3"/>
        <v>0</v>
      </c>
      <c r="R58" s="324">
        <f t="shared" si="3"/>
        <v>0</v>
      </c>
      <c r="S58" s="324">
        <f t="shared" si="3"/>
        <v>1144</v>
      </c>
      <c r="T58" s="329"/>
      <c r="U58" s="324"/>
      <c r="V58" s="328"/>
    </row>
    <row r="59" spans="1:22" s="288" customFormat="1" ht="15" customHeight="1" x14ac:dyDescent="0.2">
      <c r="A59" s="161" t="s">
        <v>68</v>
      </c>
      <c r="B59" s="440" t="s">
        <v>69</v>
      </c>
      <c r="C59" s="281" t="s">
        <v>206</v>
      </c>
      <c r="D59" s="318">
        <v>457</v>
      </c>
      <c r="E59" s="319"/>
      <c r="F59" s="318"/>
      <c r="G59" s="318">
        <v>305</v>
      </c>
      <c r="H59" s="319"/>
      <c r="I59" s="318"/>
      <c r="J59" s="318">
        <v>305</v>
      </c>
      <c r="K59" s="319"/>
      <c r="L59" s="318"/>
      <c r="M59" s="318">
        <v>457</v>
      </c>
      <c r="N59" s="319"/>
      <c r="O59" s="318"/>
      <c r="P59" s="318">
        <v>457</v>
      </c>
      <c r="Q59" s="319"/>
      <c r="R59" s="318"/>
      <c r="S59" s="318">
        <f>D59+G59+J59+P59</f>
        <v>1524</v>
      </c>
      <c r="T59" s="319"/>
      <c r="U59" s="318"/>
      <c r="V59" s="325"/>
    </row>
    <row r="60" spans="1:22" s="288" customFormat="1" ht="15" customHeight="1" x14ac:dyDescent="0.2">
      <c r="A60" s="161"/>
      <c r="B60" s="440"/>
      <c r="C60" s="281"/>
      <c r="D60" s="318"/>
      <c r="E60" s="319"/>
      <c r="F60" s="318"/>
      <c r="G60" s="318"/>
      <c r="H60" s="319"/>
      <c r="I60" s="318"/>
      <c r="J60" s="318"/>
      <c r="K60" s="319"/>
      <c r="L60" s="318"/>
      <c r="M60" s="318"/>
      <c r="N60" s="319"/>
      <c r="O60" s="318"/>
      <c r="P60" s="318"/>
      <c r="Q60" s="319"/>
      <c r="R60" s="318"/>
      <c r="S60" s="318"/>
      <c r="T60" s="319"/>
      <c r="U60" s="318"/>
      <c r="V60" s="325"/>
    </row>
    <row r="61" spans="1:22" s="288" customFormat="1" ht="15" customHeight="1" x14ac:dyDescent="0.2">
      <c r="A61" s="161" t="s">
        <v>68</v>
      </c>
      <c r="B61" s="440"/>
      <c r="C61" s="281"/>
      <c r="D61" s="318"/>
      <c r="E61" s="319"/>
      <c r="F61" s="318"/>
      <c r="G61" s="318"/>
      <c r="H61" s="319"/>
      <c r="I61" s="318"/>
      <c r="J61" s="318"/>
      <c r="K61" s="319"/>
      <c r="L61" s="318"/>
      <c r="M61" s="318"/>
      <c r="N61" s="319"/>
      <c r="O61" s="318"/>
      <c r="P61" s="318"/>
      <c r="Q61" s="319"/>
      <c r="R61" s="318"/>
      <c r="S61" s="318"/>
      <c r="T61" s="319"/>
      <c r="U61" s="318"/>
      <c r="V61" s="325"/>
    </row>
    <row r="62" spans="1:22" s="288" customFormat="1" ht="15" customHeight="1" x14ac:dyDescent="0.2">
      <c r="A62" s="161" t="s">
        <v>68</v>
      </c>
      <c r="B62" s="440"/>
      <c r="C62" s="281"/>
      <c r="D62" s="318"/>
      <c r="E62" s="319"/>
      <c r="F62" s="318"/>
      <c r="G62" s="318"/>
      <c r="H62" s="319"/>
      <c r="I62" s="318"/>
      <c r="J62" s="318"/>
      <c r="K62" s="319"/>
      <c r="L62" s="318"/>
      <c r="M62" s="318"/>
      <c r="N62" s="319"/>
      <c r="O62" s="318"/>
      <c r="P62" s="318"/>
      <c r="Q62" s="319"/>
      <c r="R62" s="318"/>
      <c r="S62" s="318"/>
      <c r="T62" s="319"/>
      <c r="U62" s="318"/>
      <c r="V62" s="325"/>
    </row>
    <row r="63" spans="1:22" s="292" customFormat="1" ht="12.75" x14ac:dyDescent="0.2">
      <c r="A63" s="184"/>
      <c r="B63" s="363"/>
      <c r="C63" s="280" t="s">
        <v>39</v>
      </c>
      <c r="D63" s="324">
        <f t="shared" ref="D63:L63" si="4">D59</f>
        <v>457</v>
      </c>
      <c r="E63" s="324">
        <f t="shared" si="4"/>
        <v>0</v>
      </c>
      <c r="F63" s="324">
        <f t="shared" si="4"/>
        <v>0</v>
      </c>
      <c r="G63" s="324">
        <f t="shared" si="4"/>
        <v>305</v>
      </c>
      <c r="H63" s="324">
        <f t="shared" si="4"/>
        <v>0</v>
      </c>
      <c r="I63" s="324">
        <f t="shared" si="4"/>
        <v>0</v>
      </c>
      <c r="J63" s="324">
        <f t="shared" si="4"/>
        <v>305</v>
      </c>
      <c r="K63" s="324">
        <f t="shared" si="4"/>
        <v>0</v>
      </c>
      <c r="L63" s="324">
        <f t="shared" si="4"/>
        <v>0</v>
      </c>
      <c r="M63" s="324">
        <v>457</v>
      </c>
      <c r="N63" s="324">
        <f>N59</f>
        <v>0</v>
      </c>
      <c r="O63" s="324">
        <f>O59</f>
        <v>0</v>
      </c>
      <c r="P63" s="324">
        <v>457</v>
      </c>
      <c r="Q63" s="324">
        <f>Q59</f>
        <v>0</v>
      </c>
      <c r="R63" s="324">
        <f>R59</f>
        <v>0</v>
      </c>
      <c r="S63" s="324">
        <f>S59</f>
        <v>1524</v>
      </c>
      <c r="T63" s="329"/>
      <c r="U63" s="324"/>
      <c r="V63" s="328"/>
    </row>
    <row r="64" spans="1:22" ht="15" customHeight="1" x14ac:dyDescent="0.2">
      <c r="A64" s="161" t="s">
        <v>71</v>
      </c>
      <c r="B64" s="447" t="s">
        <v>72</v>
      </c>
      <c r="C64" s="282"/>
      <c r="D64" s="318">
        <v>229</v>
      </c>
      <c r="E64" s="319"/>
      <c r="F64" s="318"/>
      <c r="G64" s="318">
        <v>229</v>
      </c>
      <c r="H64" s="319"/>
      <c r="I64" s="318"/>
      <c r="J64" s="318">
        <v>229</v>
      </c>
      <c r="K64" s="319"/>
      <c r="L64" s="318"/>
      <c r="M64" s="318">
        <v>229</v>
      </c>
      <c r="N64" s="319"/>
      <c r="O64" s="318"/>
      <c r="P64" s="318">
        <v>229</v>
      </c>
      <c r="Q64" s="319"/>
      <c r="R64" s="318"/>
      <c r="S64" s="318">
        <f>D64+G64+J64+P64</f>
        <v>916</v>
      </c>
      <c r="T64" s="319"/>
      <c r="U64" s="318"/>
      <c r="V64" s="263"/>
    </row>
    <row r="65" spans="1:23" ht="12.75" x14ac:dyDescent="0.2">
      <c r="A65" s="161" t="s">
        <v>71</v>
      </c>
      <c r="B65" s="447"/>
      <c r="C65" s="282"/>
      <c r="D65" s="318"/>
      <c r="E65" s="319"/>
      <c r="F65" s="318"/>
      <c r="G65" s="318"/>
      <c r="H65" s="319"/>
      <c r="I65" s="318"/>
      <c r="J65" s="318"/>
      <c r="K65" s="319"/>
      <c r="L65" s="318"/>
      <c r="M65" s="318"/>
      <c r="N65" s="319"/>
      <c r="O65" s="318"/>
      <c r="P65" s="318"/>
      <c r="Q65" s="319"/>
      <c r="R65" s="318"/>
      <c r="S65" s="318"/>
      <c r="T65" s="319"/>
      <c r="U65" s="318"/>
      <c r="V65" s="263"/>
    </row>
    <row r="66" spans="1:23" ht="12.75" x14ac:dyDescent="0.2">
      <c r="A66" s="161" t="s">
        <v>71</v>
      </c>
      <c r="B66" s="447"/>
      <c r="C66" s="282"/>
      <c r="D66" s="318"/>
      <c r="E66" s="319"/>
      <c r="F66" s="318"/>
      <c r="G66" s="318"/>
      <c r="H66" s="319"/>
      <c r="I66" s="318"/>
      <c r="J66" s="318"/>
      <c r="K66" s="319"/>
      <c r="L66" s="318"/>
      <c r="M66" s="318"/>
      <c r="N66" s="319"/>
      <c r="O66" s="318"/>
      <c r="P66" s="318"/>
      <c r="Q66" s="319"/>
      <c r="R66" s="318"/>
      <c r="S66" s="318"/>
      <c r="T66" s="319"/>
      <c r="U66" s="318"/>
      <c r="V66" s="263"/>
    </row>
    <row r="67" spans="1:23" ht="12.75" x14ac:dyDescent="0.2">
      <c r="A67" s="161"/>
      <c r="B67" s="447"/>
      <c r="C67" s="282"/>
      <c r="D67" s="318"/>
      <c r="E67" s="319"/>
      <c r="F67" s="318"/>
      <c r="G67" s="318"/>
      <c r="H67" s="319"/>
      <c r="I67" s="318"/>
      <c r="J67" s="318"/>
      <c r="K67" s="319"/>
      <c r="L67" s="318"/>
      <c r="M67" s="318"/>
      <c r="N67" s="319"/>
      <c r="O67" s="318"/>
      <c r="P67" s="318"/>
      <c r="Q67" s="319"/>
      <c r="R67" s="318"/>
      <c r="S67" s="318"/>
      <c r="T67" s="319"/>
      <c r="U67" s="318"/>
      <c r="V67" s="263"/>
    </row>
    <row r="68" spans="1:23" ht="12.75" x14ac:dyDescent="0.2">
      <c r="A68" s="161"/>
      <c r="B68" s="447"/>
      <c r="C68" s="282"/>
      <c r="D68" s="318"/>
      <c r="E68" s="319"/>
      <c r="F68" s="318"/>
      <c r="G68" s="318"/>
      <c r="H68" s="319"/>
      <c r="I68" s="318"/>
      <c r="J68" s="318"/>
      <c r="K68" s="319"/>
      <c r="L68" s="318"/>
      <c r="M68" s="318"/>
      <c r="N68" s="319"/>
      <c r="O68" s="318"/>
      <c r="P68" s="318"/>
      <c r="Q68" s="319"/>
      <c r="R68" s="318"/>
      <c r="S68" s="318"/>
      <c r="T68" s="319"/>
      <c r="U68" s="318"/>
      <c r="V68" s="263"/>
    </row>
    <row r="69" spans="1:23" ht="12.75" x14ac:dyDescent="0.2">
      <c r="A69" s="161" t="s">
        <v>71</v>
      </c>
      <c r="B69" s="447"/>
      <c r="C69" s="282"/>
      <c r="D69" s="318"/>
      <c r="E69" s="319"/>
      <c r="F69" s="318"/>
      <c r="G69" s="318"/>
      <c r="H69" s="319"/>
      <c r="I69" s="318"/>
      <c r="J69" s="318"/>
      <c r="K69" s="319"/>
      <c r="L69" s="318"/>
      <c r="M69" s="318"/>
      <c r="N69" s="319"/>
      <c r="O69" s="318"/>
      <c r="P69" s="318"/>
      <c r="Q69" s="319"/>
      <c r="R69" s="318"/>
      <c r="S69" s="318"/>
      <c r="T69" s="319"/>
      <c r="U69" s="318"/>
      <c r="V69" s="263"/>
    </row>
    <row r="70" spans="1:23" s="292" customFormat="1" ht="12.75" x14ac:dyDescent="0.2">
      <c r="A70" s="157"/>
      <c r="B70" s="169"/>
      <c r="C70" s="280" t="s">
        <v>39</v>
      </c>
      <c r="D70" s="324">
        <f t="shared" ref="D70:S70" si="5">D64</f>
        <v>229</v>
      </c>
      <c r="E70" s="324">
        <f t="shared" si="5"/>
        <v>0</v>
      </c>
      <c r="F70" s="324">
        <f t="shared" si="5"/>
        <v>0</v>
      </c>
      <c r="G70" s="324">
        <f t="shared" si="5"/>
        <v>229</v>
      </c>
      <c r="H70" s="324">
        <f t="shared" si="5"/>
        <v>0</v>
      </c>
      <c r="I70" s="324">
        <f t="shared" si="5"/>
        <v>0</v>
      </c>
      <c r="J70" s="324">
        <f t="shared" si="5"/>
        <v>229</v>
      </c>
      <c r="K70" s="324">
        <f t="shared" si="5"/>
        <v>0</v>
      </c>
      <c r="L70" s="324">
        <f t="shared" si="5"/>
        <v>0</v>
      </c>
      <c r="M70" s="324">
        <f t="shared" si="5"/>
        <v>229</v>
      </c>
      <c r="N70" s="324">
        <f t="shared" si="5"/>
        <v>0</v>
      </c>
      <c r="O70" s="324">
        <f t="shared" si="5"/>
        <v>0</v>
      </c>
      <c r="P70" s="324">
        <f t="shared" si="5"/>
        <v>229</v>
      </c>
      <c r="Q70" s="324">
        <f t="shared" si="5"/>
        <v>0</v>
      </c>
      <c r="R70" s="324">
        <f t="shared" si="5"/>
        <v>0</v>
      </c>
      <c r="S70" s="324">
        <f t="shared" si="5"/>
        <v>916</v>
      </c>
      <c r="T70" s="329"/>
      <c r="U70" s="324"/>
      <c r="V70" s="328"/>
    </row>
    <row r="71" spans="1:23" s="291" customFormat="1" ht="12.75" x14ac:dyDescent="0.2">
      <c r="A71" s="231"/>
      <c r="B71" s="202" t="s">
        <v>73</v>
      </c>
      <c r="C71" s="232"/>
      <c r="D71" s="317">
        <f t="shared" ref="D71:S71" si="6">D29+D38+D43+D48+D52+D58+D63+D70</f>
        <v>2869</v>
      </c>
      <c r="E71" s="317">
        <f t="shared" si="6"/>
        <v>0</v>
      </c>
      <c r="F71" s="317">
        <f t="shared" si="6"/>
        <v>0</v>
      </c>
      <c r="G71" s="317">
        <f t="shared" si="6"/>
        <v>2358</v>
      </c>
      <c r="H71" s="317">
        <f t="shared" si="6"/>
        <v>0</v>
      </c>
      <c r="I71" s="317">
        <f t="shared" si="6"/>
        <v>0</v>
      </c>
      <c r="J71" s="317">
        <f t="shared" si="6"/>
        <v>1497</v>
      </c>
      <c r="K71" s="317">
        <f t="shared" si="6"/>
        <v>0</v>
      </c>
      <c r="L71" s="317">
        <f t="shared" si="6"/>
        <v>0</v>
      </c>
      <c r="M71" s="317">
        <f t="shared" si="6"/>
        <v>1573</v>
      </c>
      <c r="N71" s="317">
        <f t="shared" si="6"/>
        <v>0</v>
      </c>
      <c r="O71" s="317">
        <f t="shared" si="6"/>
        <v>0</v>
      </c>
      <c r="P71" s="317">
        <f t="shared" si="6"/>
        <v>1573</v>
      </c>
      <c r="Q71" s="317">
        <f t="shared" si="6"/>
        <v>0</v>
      </c>
      <c r="R71" s="317">
        <f t="shared" si="6"/>
        <v>0</v>
      </c>
      <c r="S71" s="317">
        <f t="shared" si="6"/>
        <v>8297</v>
      </c>
      <c r="T71" s="317"/>
      <c r="U71" s="317"/>
      <c r="V71" s="315"/>
    </row>
    <row r="72" spans="1:23" ht="57" customHeight="1" x14ac:dyDescent="0.2">
      <c r="A72" s="448" t="s">
        <v>74</v>
      </c>
      <c r="B72" s="448"/>
      <c r="C72" s="448"/>
      <c r="D72" s="335"/>
      <c r="E72" s="335"/>
      <c r="F72" s="335"/>
      <c r="G72" s="335"/>
      <c r="H72" s="335"/>
      <c r="I72" s="335"/>
      <c r="J72" s="335"/>
      <c r="K72" s="335"/>
      <c r="L72" s="335"/>
      <c r="M72" s="335"/>
      <c r="N72" s="335"/>
      <c r="O72" s="335"/>
      <c r="P72" s="335"/>
      <c r="Q72" s="335"/>
      <c r="R72" s="335"/>
      <c r="S72" s="335"/>
      <c r="T72" s="335"/>
      <c r="U72" s="335"/>
      <c r="V72" s="444"/>
      <c r="W72" s="445"/>
    </row>
    <row r="73" spans="1:23" s="346" customFormat="1" ht="11.25" customHeight="1" x14ac:dyDescent="0.2">
      <c r="A73" s="367" t="s">
        <v>75</v>
      </c>
      <c r="B73" s="430" t="s">
        <v>76</v>
      </c>
      <c r="C73" s="281" t="s">
        <v>77</v>
      </c>
      <c r="D73" s="345">
        <v>305</v>
      </c>
      <c r="E73" s="319"/>
      <c r="F73" s="345"/>
      <c r="G73" s="345">
        <v>610</v>
      </c>
      <c r="H73" s="319"/>
      <c r="I73" s="345"/>
      <c r="J73" s="345">
        <v>305</v>
      </c>
      <c r="K73" s="319"/>
      <c r="L73" s="345"/>
      <c r="M73" s="345">
        <v>610</v>
      </c>
      <c r="N73" s="319"/>
      <c r="O73" s="345"/>
      <c r="P73" s="345">
        <v>610</v>
      </c>
      <c r="Q73" s="319"/>
      <c r="R73" s="345"/>
      <c r="S73" s="345">
        <f>D73+G73+J73+P73</f>
        <v>1830</v>
      </c>
      <c r="T73" s="319"/>
      <c r="U73" s="345"/>
      <c r="V73" s="347"/>
    </row>
    <row r="74" spans="1:23" s="343" customFormat="1" ht="15" customHeight="1" x14ac:dyDescent="0.2">
      <c r="A74" s="367" t="s">
        <v>75</v>
      </c>
      <c r="B74" s="430"/>
      <c r="C74" s="257"/>
      <c r="D74" s="345"/>
      <c r="E74" s="319"/>
      <c r="F74" s="345"/>
      <c r="G74" s="345"/>
      <c r="H74" s="319"/>
      <c r="I74" s="345"/>
      <c r="J74" s="345"/>
      <c r="K74" s="319"/>
      <c r="L74" s="345"/>
      <c r="M74" s="345"/>
      <c r="N74" s="319"/>
      <c r="O74" s="345"/>
      <c r="P74" s="345"/>
      <c r="Q74" s="319"/>
      <c r="R74" s="345"/>
      <c r="S74" s="345"/>
      <c r="T74" s="319"/>
      <c r="U74" s="345"/>
      <c r="V74" s="344"/>
    </row>
    <row r="75" spans="1:23" s="343" customFormat="1" ht="15" customHeight="1" x14ac:dyDescent="0.2">
      <c r="A75" s="367" t="s">
        <v>75</v>
      </c>
      <c r="B75" s="430"/>
      <c r="C75" s="257"/>
      <c r="D75" s="345"/>
      <c r="E75" s="319"/>
      <c r="F75" s="345"/>
      <c r="G75" s="345"/>
      <c r="H75" s="319"/>
      <c r="I75" s="345"/>
      <c r="J75" s="345"/>
      <c r="K75" s="319"/>
      <c r="L75" s="345"/>
      <c r="M75" s="345"/>
      <c r="N75" s="319"/>
      <c r="O75" s="345"/>
      <c r="P75" s="345"/>
      <c r="Q75" s="319"/>
      <c r="R75" s="345"/>
      <c r="S75" s="345"/>
      <c r="T75" s="319"/>
      <c r="U75" s="345"/>
      <c r="V75" s="344"/>
    </row>
    <row r="76" spans="1:23" s="343" customFormat="1" ht="15" customHeight="1" x14ac:dyDescent="0.2">
      <c r="A76" s="367"/>
      <c r="B76" s="430"/>
      <c r="C76" s="257"/>
      <c r="D76" s="345"/>
      <c r="E76" s="319"/>
      <c r="F76" s="345"/>
      <c r="G76" s="345"/>
      <c r="H76" s="319"/>
      <c r="I76" s="345"/>
      <c r="J76" s="345"/>
      <c r="K76" s="319"/>
      <c r="L76" s="345"/>
      <c r="M76" s="345"/>
      <c r="N76" s="319"/>
      <c r="O76" s="345"/>
      <c r="P76" s="345"/>
      <c r="Q76" s="319"/>
      <c r="R76" s="345"/>
      <c r="S76" s="345"/>
      <c r="T76" s="319"/>
      <c r="U76" s="345"/>
      <c r="V76" s="344"/>
    </row>
    <row r="77" spans="1:23" s="341" customFormat="1" ht="12.75" x14ac:dyDescent="0.2">
      <c r="A77" s="179"/>
      <c r="B77" s="169"/>
      <c r="C77" s="287" t="s">
        <v>39</v>
      </c>
      <c r="D77" s="324">
        <f t="shared" ref="D77:U77" si="7">D73</f>
        <v>305</v>
      </c>
      <c r="E77" s="324">
        <f t="shared" si="7"/>
        <v>0</v>
      </c>
      <c r="F77" s="324">
        <f t="shared" si="7"/>
        <v>0</v>
      </c>
      <c r="G77" s="324">
        <f t="shared" si="7"/>
        <v>610</v>
      </c>
      <c r="H77" s="324">
        <f t="shared" si="7"/>
        <v>0</v>
      </c>
      <c r="I77" s="324">
        <f t="shared" si="7"/>
        <v>0</v>
      </c>
      <c r="J77" s="324">
        <f t="shared" si="7"/>
        <v>305</v>
      </c>
      <c r="K77" s="324">
        <f t="shared" si="7"/>
        <v>0</v>
      </c>
      <c r="L77" s="324">
        <f t="shared" si="7"/>
        <v>0</v>
      </c>
      <c r="M77" s="324">
        <f t="shared" si="7"/>
        <v>610</v>
      </c>
      <c r="N77" s="324">
        <f t="shared" si="7"/>
        <v>0</v>
      </c>
      <c r="O77" s="324">
        <f t="shared" si="7"/>
        <v>0</v>
      </c>
      <c r="P77" s="324">
        <f t="shared" si="7"/>
        <v>610</v>
      </c>
      <c r="Q77" s="324">
        <f t="shared" si="7"/>
        <v>0</v>
      </c>
      <c r="R77" s="324">
        <f t="shared" si="7"/>
        <v>0</v>
      </c>
      <c r="S77" s="324">
        <f t="shared" si="7"/>
        <v>1830</v>
      </c>
      <c r="T77" s="324">
        <f t="shared" si="7"/>
        <v>0</v>
      </c>
      <c r="U77" s="324">
        <f t="shared" si="7"/>
        <v>0</v>
      </c>
      <c r="V77" s="342"/>
    </row>
    <row r="78" spans="1:23" ht="11.25" customHeight="1" x14ac:dyDescent="0.2">
      <c r="A78" s="161" t="s">
        <v>78</v>
      </c>
      <c r="B78" s="430" t="s">
        <v>79</v>
      </c>
      <c r="C78" s="281"/>
      <c r="D78" s="318"/>
      <c r="E78" s="319"/>
      <c r="F78" s="318"/>
      <c r="G78" s="318"/>
      <c r="H78" s="319"/>
      <c r="I78" s="318"/>
      <c r="J78" s="318"/>
      <c r="K78" s="319"/>
      <c r="L78" s="318"/>
      <c r="M78" s="318"/>
      <c r="N78" s="319"/>
      <c r="O78" s="318"/>
      <c r="P78" s="318"/>
      <c r="Q78" s="319"/>
      <c r="R78" s="318"/>
      <c r="S78" s="318"/>
      <c r="T78" s="319"/>
      <c r="U78" s="318"/>
      <c r="V78" s="263"/>
    </row>
    <row r="79" spans="1:23" ht="12.75" x14ac:dyDescent="0.2">
      <c r="A79" s="161" t="s">
        <v>80</v>
      </c>
      <c r="B79" s="430"/>
      <c r="C79" s="365" t="s">
        <v>180</v>
      </c>
      <c r="D79" s="318"/>
      <c r="E79" s="319"/>
      <c r="F79" s="318"/>
      <c r="G79" s="318">
        <v>457</v>
      </c>
      <c r="H79" s="319"/>
      <c r="I79" s="318"/>
      <c r="J79" s="318"/>
      <c r="K79" s="319"/>
      <c r="L79" s="318"/>
      <c r="M79" s="318"/>
      <c r="N79" s="319"/>
      <c r="O79" s="318"/>
      <c r="P79" s="318"/>
      <c r="Q79" s="319"/>
      <c r="R79" s="318"/>
      <c r="S79" s="318">
        <f>G79</f>
        <v>457</v>
      </c>
      <c r="T79" s="319"/>
      <c r="U79" s="318"/>
      <c r="V79" s="263"/>
    </row>
    <row r="80" spans="1:23" ht="12.75" x14ac:dyDescent="0.2">
      <c r="A80" s="161" t="s">
        <v>82</v>
      </c>
      <c r="B80" s="430"/>
      <c r="C80" s="366" t="s">
        <v>83</v>
      </c>
      <c r="D80" s="318"/>
      <c r="E80" s="319"/>
      <c r="F80" s="318"/>
      <c r="G80" s="318">
        <v>343</v>
      </c>
      <c r="H80" s="319"/>
      <c r="I80" s="318"/>
      <c r="J80" s="318"/>
      <c r="K80" s="319"/>
      <c r="L80" s="318"/>
      <c r="M80" s="318"/>
      <c r="N80" s="319"/>
      <c r="O80" s="318"/>
      <c r="P80" s="318"/>
      <c r="Q80" s="319"/>
      <c r="R80" s="318"/>
      <c r="S80" s="318">
        <f>G80</f>
        <v>343</v>
      </c>
      <c r="T80" s="319"/>
      <c r="U80" s="318"/>
      <c r="V80" s="263"/>
    </row>
    <row r="81" spans="1:22" ht="12.75" x14ac:dyDescent="0.2">
      <c r="A81" s="161" t="s">
        <v>84</v>
      </c>
      <c r="B81" s="430"/>
      <c r="C81" s="365" t="s">
        <v>85</v>
      </c>
      <c r="D81" s="318"/>
      <c r="E81" s="319"/>
      <c r="F81" s="318"/>
      <c r="G81" s="318">
        <v>114</v>
      </c>
      <c r="H81" s="319"/>
      <c r="I81" s="318"/>
      <c r="J81" s="318"/>
      <c r="K81" s="319"/>
      <c r="L81" s="318"/>
      <c r="M81" s="318"/>
      <c r="N81" s="319"/>
      <c r="O81" s="318"/>
      <c r="P81" s="318"/>
      <c r="Q81" s="319"/>
      <c r="R81" s="318"/>
      <c r="S81" s="318">
        <f>G81</f>
        <v>114</v>
      </c>
      <c r="T81" s="319"/>
      <c r="U81" s="318"/>
      <c r="V81" s="263"/>
    </row>
    <row r="82" spans="1:22" ht="12.75" x14ac:dyDescent="0.2">
      <c r="A82" s="161" t="s">
        <v>86</v>
      </c>
      <c r="B82" s="430"/>
      <c r="C82" s="283" t="s">
        <v>87</v>
      </c>
      <c r="D82" s="318"/>
      <c r="E82" s="319"/>
      <c r="F82" s="318"/>
      <c r="G82" s="318">
        <v>686</v>
      </c>
      <c r="H82" s="319"/>
      <c r="I82" s="318"/>
      <c r="J82" s="318"/>
      <c r="K82" s="319"/>
      <c r="L82" s="318"/>
      <c r="M82" s="318"/>
      <c r="N82" s="319"/>
      <c r="O82" s="318"/>
      <c r="P82" s="318"/>
      <c r="Q82" s="319"/>
      <c r="R82" s="318"/>
      <c r="S82" s="318">
        <f>G82</f>
        <v>686</v>
      </c>
      <c r="T82" s="319"/>
      <c r="U82" s="318"/>
      <c r="V82" s="263"/>
    </row>
    <row r="83" spans="1:22" ht="15" customHeight="1" x14ac:dyDescent="0.2">
      <c r="A83" s="161"/>
      <c r="B83" s="430"/>
      <c r="C83" s="364"/>
      <c r="D83" s="318"/>
      <c r="E83" s="319"/>
      <c r="F83" s="318"/>
      <c r="G83" s="318"/>
      <c r="H83" s="319"/>
      <c r="I83" s="318"/>
      <c r="J83" s="318"/>
      <c r="K83" s="319"/>
      <c r="L83" s="318"/>
      <c r="M83" s="318"/>
      <c r="N83" s="319"/>
      <c r="O83" s="318"/>
      <c r="P83" s="318"/>
      <c r="Q83" s="319"/>
      <c r="R83" s="318"/>
      <c r="S83" s="318"/>
      <c r="T83" s="319"/>
      <c r="U83" s="318"/>
      <c r="V83" s="263"/>
    </row>
    <row r="84" spans="1:22" ht="15" customHeight="1" x14ac:dyDescent="0.2">
      <c r="A84" s="161"/>
      <c r="B84" s="430"/>
      <c r="C84" s="364"/>
      <c r="D84" s="318"/>
      <c r="E84" s="319"/>
      <c r="F84" s="318"/>
      <c r="G84" s="318"/>
      <c r="H84" s="319"/>
      <c r="I84" s="318"/>
      <c r="J84" s="318"/>
      <c r="K84" s="319"/>
      <c r="L84" s="318"/>
      <c r="M84" s="318"/>
      <c r="N84" s="319"/>
      <c r="O84" s="318"/>
      <c r="P84" s="318"/>
      <c r="Q84" s="319"/>
      <c r="R84" s="318"/>
      <c r="S84" s="318"/>
      <c r="T84" s="319"/>
      <c r="U84" s="318"/>
      <c r="V84" s="263"/>
    </row>
    <row r="85" spans="1:22" ht="15" customHeight="1" x14ac:dyDescent="0.2">
      <c r="A85" s="161" t="s">
        <v>50</v>
      </c>
      <c r="B85" s="430"/>
      <c r="C85" s="281"/>
      <c r="D85" s="318"/>
      <c r="E85" s="319"/>
      <c r="F85" s="318"/>
      <c r="G85" s="318"/>
      <c r="H85" s="319"/>
      <c r="I85" s="318"/>
      <c r="J85" s="318"/>
      <c r="K85" s="319"/>
      <c r="L85" s="318"/>
      <c r="M85" s="318"/>
      <c r="N85" s="319"/>
      <c r="O85" s="318"/>
      <c r="P85" s="318"/>
      <c r="Q85" s="319"/>
      <c r="R85" s="318"/>
      <c r="S85" s="318"/>
      <c r="T85" s="319"/>
      <c r="U85" s="318"/>
      <c r="V85" s="263"/>
    </row>
    <row r="86" spans="1:22" s="292" customFormat="1" ht="12.75" x14ac:dyDescent="0.2">
      <c r="A86" s="184"/>
      <c r="B86" s="169"/>
      <c r="C86" s="280" t="s">
        <v>39</v>
      </c>
      <c r="D86" s="324">
        <f>SUM(D78:D85)</f>
        <v>0</v>
      </c>
      <c r="E86" s="329"/>
      <c r="F86" s="324"/>
      <c r="G86" s="324">
        <f>SUM(G79:G85)</f>
        <v>1600</v>
      </c>
      <c r="H86" s="329"/>
      <c r="I86" s="324"/>
      <c r="J86" s="324"/>
      <c r="K86" s="329"/>
      <c r="L86" s="324"/>
      <c r="M86" s="324"/>
      <c r="N86" s="329"/>
      <c r="O86" s="324"/>
      <c r="P86" s="324"/>
      <c r="Q86" s="329"/>
      <c r="R86" s="324"/>
      <c r="S86" s="324">
        <f>SUM(S79:S85)</f>
        <v>1600</v>
      </c>
      <c r="T86" s="329"/>
      <c r="U86" s="324"/>
      <c r="V86" s="328"/>
    </row>
    <row r="87" spans="1:22" ht="15.75" customHeight="1" x14ac:dyDescent="0.2">
      <c r="A87" s="161" t="s">
        <v>88</v>
      </c>
      <c r="B87" s="430" t="s">
        <v>89</v>
      </c>
      <c r="C87" s="281" t="s">
        <v>90</v>
      </c>
      <c r="D87" s="333"/>
      <c r="E87" s="334"/>
      <c r="F87" s="333"/>
      <c r="G87" s="333"/>
      <c r="H87" s="334"/>
      <c r="I87" s="333"/>
      <c r="J87" s="333">
        <v>1524</v>
      </c>
      <c r="K87" s="334"/>
      <c r="L87" s="333"/>
      <c r="M87" s="333"/>
      <c r="N87" s="334"/>
      <c r="O87" s="333"/>
      <c r="P87" s="333"/>
      <c r="Q87" s="334"/>
      <c r="R87" s="333"/>
      <c r="S87" s="333">
        <f>J87</f>
        <v>1524</v>
      </c>
      <c r="T87" s="334"/>
      <c r="U87" s="333"/>
      <c r="V87" s="263"/>
    </row>
    <row r="88" spans="1:22" s="294" customFormat="1" ht="15" customHeight="1" x14ac:dyDescent="0.2">
      <c r="A88" s="187" t="s">
        <v>91</v>
      </c>
      <c r="B88" s="430"/>
      <c r="C88" s="281"/>
      <c r="D88" s="338"/>
      <c r="E88" s="334"/>
      <c r="F88" s="338"/>
      <c r="G88" s="338"/>
      <c r="H88" s="334"/>
      <c r="I88" s="338"/>
      <c r="J88" s="338"/>
      <c r="K88" s="334"/>
      <c r="L88" s="338"/>
      <c r="M88" s="338"/>
      <c r="N88" s="334"/>
      <c r="O88" s="338"/>
      <c r="P88" s="338"/>
      <c r="Q88" s="334"/>
      <c r="R88" s="338"/>
      <c r="S88" s="338"/>
      <c r="T88" s="334"/>
      <c r="U88" s="338"/>
      <c r="V88" s="337"/>
    </row>
    <row r="89" spans="1:22" s="294" customFormat="1" ht="17.25" customHeight="1" x14ac:dyDescent="0.2">
      <c r="A89" s="187"/>
      <c r="B89" s="430"/>
      <c r="C89" s="281"/>
      <c r="D89" s="338"/>
      <c r="E89" s="334"/>
      <c r="F89" s="338"/>
      <c r="G89" s="338"/>
      <c r="H89" s="334"/>
      <c r="I89" s="338"/>
      <c r="J89" s="338"/>
      <c r="K89" s="334"/>
      <c r="L89" s="338"/>
      <c r="M89" s="338"/>
      <c r="N89" s="334"/>
      <c r="O89" s="338"/>
      <c r="P89" s="338"/>
      <c r="Q89" s="334"/>
      <c r="R89" s="338"/>
      <c r="S89" s="338"/>
      <c r="T89" s="334"/>
      <c r="U89" s="338"/>
      <c r="V89" s="337"/>
    </row>
    <row r="90" spans="1:22" s="294" customFormat="1" ht="95.25" customHeight="1" x14ac:dyDescent="0.2">
      <c r="A90" s="187" t="s">
        <v>88</v>
      </c>
      <c r="B90" s="430"/>
      <c r="C90" s="281"/>
      <c r="D90" s="338"/>
      <c r="E90" s="334"/>
      <c r="F90" s="338"/>
      <c r="G90" s="338"/>
      <c r="H90" s="334"/>
      <c r="I90" s="338"/>
      <c r="J90" s="338"/>
      <c r="K90" s="334"/>
      <c r="L90" s="338"/>
      <c r="M90" s="338"/>
      <c r="N90" s="334"/>
      <c r="O90" s="338"/>
      <c r="P90" s="338"/>
      <c r="Q90" s="334"/>
      <c r="R90" s="338"/>
      <c r="S90" s="338"/>
      <c r="T90" s="334"/>
      <c r="U90" s="338"/>
      <c r="V90" s="337"/>
    </row>
    <row r="91" spans="1:22" s="292" customFormat="1" ht="16.5" customHeight="1" x14ac:dyDescent="0.2">
      <c r="A91" s="157"/>
      <c r="B91" s="169"/>
      <c r="C91" s="280" t="s">
        <v>39</v>
      </c>
      <c r="D91" s="332">
        <f t="shared" ref="D91:T91" si="8">D87</f>
        <v>0</v>
      </c>
      <c r="E91" s="332">
        <f t="shared" si="8"/>
        <v>0</v>
      </c>
      <c r="F91" s="332">
        <f t="shared" si="8"/>
        <v>0</v>
      </c>
      <c r="G91" s="332">
        <f t="shared" si="8"/>
        <v>0</v>
      </c>
      <c r="H91" s="332">
        <f t="shared" si="8"/>
        <v>0</v>
      </c>
      <c r="I91" s="332">
        <f t="shared" si="8"/>
        <v>0</v>
      </c>
      <c r="J91" s="332">
        <f t="shared" si="8"/>
        <v>1524</v>
      </c>
      <c r="K91" s="332">
        <f t="shared" si="8"/>
        <v>0</v>
      </c>
      <c r="L91" s="332">
        <f t="shared" si="8"/>
        <v>0</v>
      </c>
      <c r="M91" s="332">
        <f t="shared" si="8"/>
        <v>0</v>
      </c>
      <c r="N91" s="332">
        <f t="shared" si="8"/>
        <v>0</v>
      </c>
      <c r="O91" s="332">
        <f t="shared" si="8"/>
        <v>0</v>
      </c>
      <c r="P91" s="332">
        <f t="shared" si="8"/>
        <v>0</v>
      </c>
      <c r="Q91" s="332">
        <f t="shared" si="8"/>
        <v>0</v>
      </c>
      <c r="R91" s="332">
        <f t="shared" si="8"/>
        <v>0</v>
      </c>
      <c r="S91" s="332">
        <f t="shared" si="8"/>
        <v>1524</v>
      </c>
      <c r="T91" s="332">
        <f t="shared" si="8"/>
        <v>0</v>
      </c>
      <c r="U91" s="324"/>
      <c r="V91" s="328"/>
    </row>
    <row r="92" spans="1:22" ht="12" customHeight="1" x14ac:dyDescent="0.2">
      <c r="A92" s="161" t="s">
        <v>92</v>
      </c>
      <c r="B92" s="430" t="s">
        <v>165</v>
      </c>
      <c r="C92" s="281" t="s">
        <v>207</v>
      </c>
      <c r="D92" s="331">
        <v>991</v>
      </c>
      <c r="E92" s="330"/>
      <c r="F92" s="318"/>
      <c r="G92" s="331"/>
      <c r="H92" s="330"/>
      <c r="I92" s="318"/>
      <c r="J92" s="331"/>
      <c r="K92" s="330"/>
      <c r="L92" s="318"/>
      <c r="M92" s="331"/>
      <c r="N92" s="330"/>
      <c r="O92" s="318"/>
      <c r="P92" s="331"/>
      <c r="Q92" s="330"/>
      <c r="R92" s="318"/>
      <c r="S92" s="331">
        <f>D92</f>
        <v>991</v>
      </c>
      <c r="T92" s="330"/>
      <c r="U92" s="318"/>
      <c r="V92" s="263"/>
    </row>
    <row r="93" spans="1:22" ht="15" customHeight="1" x14ac:dyDescent="0.2">
      <c r="A93" s="161" t="s">
        <v>92</v>
      </c>
      <c r="B93" s="430"/>
      <c r="C93" s="281"/>
      <c r="D93" s="331"/>
      <c r="E93" s="330"/>
      <c r="F93" s="318"/>
      <c r="G93" s="331"/>
      <c r="H93" s="330"/>
      <c r="I93" s="318"/>
      <c r="J93" s="331"/>
      <c r="K93" s="330"/>
      <c r="L93" s="318"/>
      <c r="M93" s="331"/>
      <c r="N93" s="330"/>
      <c r="O93" s="318"/>
      <c r="P93" s="331"/>
      <c r="Q93" s="330"/>
      <c r="R93" s="318"/>
      <c r="S93" s="331"/>
      <c r="T93" s="330"/>
      <c r="U93" s="318"/>
      <c r="V93" s="263"/>
    </row>
    <row r="94" spans="1:22" ht="15" customHeight="1" x14ac:dyDescent="0.2">
      <c r="A94" s="161"/>
      <c r="B94" s="430"/>
      <c r="C94" s="281"/>
      <c r="D94" s="331"/>
      <c r="E94" s="330"/>
      <c r="F94" s="318"/>
      <c r="G94" s="331"/>
      <c r="H94" s="330"/>
      <c r="I94" s="318"/>
      <c r="J94" s="331"/>
      <c r="K94" s="330"/>
      <c r="L94" s="318"/>
      <c r="M94" s="331"/>
      <c r="N94" s="330"/>
      <c r="O94" s="318"/>
      <c r="P94" s="331"/>
      <c r="Q94" s="330"/>
      <c r="R94" s="318"/>
      <c r="S94" s="331"/>
      <c r="T94" s="330"/>
      <c r="U94" s="318"/>
      <c r="V94" s="263"/>
    </row>
    <row r="95" spans="1:22" ht="15" customHeight="1" x14ac:dyDescent="0.2">
      <c r="A95" s="161"/>
      <c r="B95" s="430"/>
      <c r="C95" s="281"/>
      <c r="D95" s="331"/>
      <c r="E95" s="330"/>
      <c r="F95" s="318"/>
      <c r="G95" s="331"/>
      <c r="H95" s="330"/>
      <c r="I95" s="318"/>
      <c r="J95" s="331"/>
      <c r="K95" s="330"/>
      <c r="L95" s="318"/>
      <c r="M95" s="331"/>
      <c r="N95" s="330"/>
      <c r="O95" s="318"/>
      <c r="P95" s="331"/>
      <c r="Q95" s="330"/>
      <c r="R95" s="318"/>
      <c r="S95" s="331"/>
      <c r="T95" s="330"/>
      <c r="U95" s="318"/>
      <c r="V95" s="263"/>
    </row>
    <row r="96" spans="1:22" ht="15" customHeight="1" x14ac:dyDescent="0.2">
      <c r="A96" s="161"/>
      <c r="B96" s="430"/>
      <c r="C96" s="281"/>
      <c r="D96" s="331"/>
      <c r="E96" s="330"/>
      <c r="F96" s="318"/>
      <c r="G96" s="331"/>
      <c r="H96" s="330"/>
      <c r="I96" s="318"/>
      <c r="J96" s="331"/>
      <c r="K96" s="330"/>
      <c r="L96" s="318"/>
      <c r="M96" s="331"/>
      <c r="N96" s="330"/>
      <c r="O96" s="318"/>
      <c r="P96" s="331"/>
      <c r="Q96" s="330"/>
      <c r="R96" s="318"/>
      <c r="S96" s="331"/>
      <c r="T96" s="330"/>
      <c r="U96" s="318"/>
      <c r="V96" s="263"/>
    </row>
    <row r="97" spans="1:23" s="292" customFormat="1" ht="12.75" x14ac:dyDescent="0.2">
      <c r="A97" s="165" t="s">
        <v>92</v>
      </c>
      <c r="B97" s="169"/>
      <c r="C97" s="280" t="s">
        <v>39</v>
      </c>
      <c r="D97" s="324">
        <f t="shared" ref="D97:R97" si="9">D92</f>
        <v>991</v>
      </c>
      <c r="E97" s="324">
        <f t="shared" si="9"/>
        <v>0</v>
      </c>
      <c r="F97" s="324">
        <f t="shared" si="9"/>
        <v>0</v>
      </c>
      <c r="G97" s="324">
        <f t="shared" si="9"/>
        <v>0</v>
      </c>
      <c r="H97" s="324">
        <f t="shared" si="9"/>
        <v>0</v>
      </c>
      <c r="I97" s="324">
        <f t="shared" si="9"/>
        <v>0</v>
      </c>
      <c r="J97" s="324">
        <f t="shared" si="9"/>
        <v>0</v>
      </c>
      <c r="K97" s="324">
        <f t="shared" si="9"/>
        <v>0</v>
      </c>
      <c r="L97" s="324">
        <f t="shared" si="9"/>
        <v>0</v>
      </c>
      <c r="M97" s="324">
        <f t="shared" si="9"/>
        <v>0</v>
      </c>
      <c r="N97" s="324">
        <f t="shared" si="9"/>
        <v>0</v>
      </c>
      <c r="O97" s="324">
        <f t="shared" si="9"/>
        <v>0</v>
      </c>
      <c r="P97" s="324">
        <f t="shared" si="9"/>
        <v>0</v>
      </c>
      <c r="Q97" s="324">
        <f t="shared" si="9"/>
        <v>0</v>
      </c>
      <c r="R97" s="324">
        <f t="shared" si="9"/>
        <v>0</v>
      </c>
      <c r="S97" s="324">
        <f>SUM(S92,S96)</f>
        <v>991</v>
      </c>
      <c r="T97" s="324">
        <f>T92</f>
        <v>0</v>
      </c>
      <c r="U97" s="324"/>
      <c r="V97" s="328"/>
    </row>
    <row r="98" spans="1:23" ht="13.5" customHeight="1" x14ac:dyDescent="0.2">
      <c r="B98" s="447" t="s">
        <v>166</v>
      </c>
      <c r="C98" s="282" t="s">
        <v>208</v>
      </c>
      <c r="D98" s="336">
        <v>1829</v>
      </c>
      <c r="E98" s="334"/>
      <c r="F98" s="333"/>
      <c r="G98" s="336"/>
      <c r="H98" s="334"/>
      <c r="I98" s="333"/>
      <c r="J98" s="336"/>
      <c r="K98" s="334"/>
      <c r="L98" s="333"/>
      <c r="M98" s="336"/>
      <c r="N98" s="334"/>
      <c r="O98" s="333"/>
      <c r="P98" s="336"/>
      <c r="Q98" s="334"/>
      <c r="R98" s="333"/>
      <c r="S98" s="336">
        <f>D98</f>
        <v>1829</v>
      </c>
      <c r="T98" s="334"/>
      <c r="U98" s="333"/>
      <c r="V98" s="263"/>
    </row>
    <row r="99" spans="1:23" ht="12.75" x14ac:dyDescent="0.2">
      <c r="A99" s="197" t="s">
        <v>95</v>
      </c>
      <c r="B99" s="447"/>
      <c r="C99" s="282"/>
      <c r="D99" s="336"/>
      <c r="E99" s="334"/>
      <c r="F99" s="333"/>
      <c r="G99" s="336"/>
      <c r="H99" s="334"/>
      <c r="I99" s="333"/>
      <c r="J99" s="336"/>
      <c r="K99" s="334"/>
      <c r="L99" s="333"/>
      <c r="M99" s="336"/>
      <c r="N99" s="334"/>
      <c r="O99" s="333"/>
      <c r="P99" s="336"/>
      <c r="Q99" s="334"/>
      <c r="R99" s="333"/>
      <c r="S99" s="336"/>
      <c r="T99" s="334"/>
      <c r="U99" s="333"/>
      <c r="V99" s="263"/>
    </row>
    <row r="100" spans="1:23" ht="12.75" x14ac:dyDescent="0.2">
      <c r="A100" s="197" t="s">
        <v>95</v>
      </c>
      <c r="B100" s="447"/>
      <c r="C100" s="282"/>
      <c r="D100" s="336"/>
      <c r="E100" s="334"/>
      <c r="F100" s="333"/>
      <c r="G100" s="336"/>
      <c r="H100" s="334"/>
      <c r="I100" s="333"/>
      <c r="J100" s="336"/>
      <c r="K100" s="334"/>
      <c r="L100" s="333"/>
      <c r="M100" s="336"/>
      <c r="N100" s="334"/>
      <c r="O100" s="333"/>
      <c r="P100" s="336"/>
      <c r="Q100" s="334"/>
      <c r="R100" s="333"/>
      <c r="S100" s="336"/>
      <c r="T100" s="334"/>
      <c r="U100" s="333"/>
      <c r="V100" s="263"/>
    </row>
    <row r="101" spans="1:23" ht="12.75" x14ac:dyDescent="0.2">
      <c r="A101" s="197" t="s">
        <v>95</v>
      </c>
      <c r="B101" s="447"/>
      <c r="C101" s="282"/>
      <c r="D101" s="336"/>
      <c r="E101" s="334"/>
      <c r="F101" s="333"/>
      <c r="G101" s="336"/>
      <c r="H101" s="334"/>
      <c r="I101" s="333"/>
      <c r="J101" s="336"/>
      <c r="K101" s="334"/>
      <c r="L101" s="333"/>
      <c r="M101" s="336"/>
      <c r="N101" s="334"/>
      <c r="O101" s="333"/>
      <c r="P101" s="336"/>
      <c r="Q101" s="334"/>
      <c r="R101" s="333"/>
      <c r="S101" s="336"/>
      <c r="T101" s="334"/>
      <c r="U101" s="333"/>
      <c r="V101" s="263"/>
    </row>
    <row r="102" spans="1:23" ht="12.75" x14ac:dyDescent="0.2">
      <c r="B102" s="447"/>
      <c r="C102" s="282"/>
      <c r="D102" s="336"/>
      <c r="E102" s="334"/>
      <c r="F102" s="333"/>
      <c r="G102" s="336"/>
      <c r="H102" s="334"/>
      <c r="I102" s="333"/>
      <c r="J102" s="336"/>
      <c r="K102" s="334"/>
      <c r="L102" s="333"/>
      <c r="M102" s="336"/>
      <c r="N102" s="334"/>
      <c r="O102" s="333"/>
      <c r="P102" s="336"/>
      <c r="Q102" s="334"/>
      <c r="R102" s="333"/>
      <c r="S102" s="336"/>
      <c r="T102" s="334"/>
      <c r="U102" s="333"/>
      <c r="V102" s="263"/>
    </row>
    <row r="103" spans="1:23" ht="12.75" x14ac:dyDescent="0.2">
      <c r="B103" s="447"/>
      <c r="C103" s="282"/>
      <c r="D103" s="336"/>
      <c r="E103" s="334"/>
      <c r="F103" s="333"/>
      <c r="G103" s="336"/>
      <c r="H103" s="334"/>
      <c r="I103" s="333"/>
      <c r="J103" s="336"/>
      <c r="K103" s="334"/>
      <c r="L103" s="333"/>
      <c r="M103" s="336"/>
      <c r="N103" s="334"/>
      <c r="O103" s="333"/>
      <c r="P103" s="336"/>
      <c r="Q103" s="334"/>
      <c r="R103" s="333"/>
      <c r="S103" s="336"/>
      <c r="T103" s="334"/>
      <c r="U103" s="333"/>
      <c r="V103" s="263"/>
    </row>
    <row r="104" spans="1:23" s="292" customFormat="1" ht="12.75" x14ac:dyDescent="0.2">
      <c r="A104" s="157"/>
      <c r="B104" s="169"/>
      <c r="C104" s="280" t="s">
        <v>39</v>
      </c>
      <c r="D104" s="332">
        <f t="shared" ref="D104:U104" si="10">D98</f>
        <v>1829</v>
      </c>
      <c r="E104" s="332">
        <f t="shared" si="10"/>
        <v>0</v>
      </c>
      <c r="F104" s="332">
        <f t="shared" si="10"/>
        <v>0</v>
      </c>
      <c r="G104" s="332">
        <f t="shared" si="10"/>
        <v>0</v>
      </c>
      <c r="H104" s="332">
        <f t="shared" si="10"/>
        <v>0</v>
      </c>
      <c r="I104" s="332">
        <f t="shared" si="10"/>
        <v>0</v>
      </c>
      <c r="J104" s="332">
        <f t="shared" si="10"/>
        <v>0</v>
      </c>
      <c r="K104" s="332">
        <f t="shared" si="10"/>
        <v>0</v>
      </c>
      <c r="L104" s="332">
        <f t="shared" si="10"/>
        <v>0</v>
      </c>
      <c r="M104" s="332">
        <f t="shared" si="10"/>
        <v>0</v>
      </c>
      <c r="N104" s="332">
        <f t="shared" si="10"/>
        <v>0</v>
      </c>
      <c r="O104" s="332">
        <f t="shared" si="10"/>
        <v>0</v>
      </c>
      <c r="P104" s="332">
        <f t="shared" si="10"/>
        <v>0</v>
      </c>
      <c r="Q104" s="332">
        <f t="shared" si="10"/>
        <v>0</v>
      </c>
      <c r="R104" s="332">
        <f t="shared" si="10"/>
        <v>0</v>
      </c>
      <c r="S104" s="332">
        <f t="shared" si="10"/>
        <v>1829</v>
      </c>
      <c r="T104" s="332">
        <f t="shared" si="10"/>
        <v>0</v>
      </c>
      <c r="U104" s="332">
        <f t="shared" si="10"/>
        <v>0</v>
      </c>
      <c r="V104" s="328"/>
    </row>
    <row r="105" spans="1:23" ht="15" customHeight="1" x14ac:dyDescent="0.2">
      <c r="A105" s="161" t="s">
        <v>96</v>
      </c>
      <c r="B105" s="439" t="s">
        <v>97</v>
      </c>
      <c r="C105" s="281"/>
      <c r="D105" s="333">
        <v>572</v>
      </c>
      <c r="E105" s="334"/>
      <c r="F105" s="333"/>
      <c r="G105" s="333">
        <v>572</v>
      </c>
      <c r="H105" s="334"/>
      <c r="I105" s="333"/>
      <c r="J105" s="333">
        <v>572</v>
      </c>
      <c r="K105" s="334"/>
      <c r="L105" s="333"/>
      <c r="M105" s="333">
        <v>572</v>
      </c>
      <c r="N105" s="334"/>
      <c r="O105" s="333"/>
      <c r="P105" s="333">
        <v>572</v>
      </c>
      <c r="Q105" s="334"/>
      <c r="R105" s="333"/>
      <c r="S105" s="333">
        <f>D105+G105+J105+P105</f>
        <v>2288</v>
      </c>
      <c r="T105" s="334"/>
      <c r="U105" s="333"/>
      <c r="V105" s="263"/>
    </row>
    <row r="106" spans="1:23" ht="15" customHeight="1" x14ac:dyDescent="0.2">
      <c r="A106" s="161" t="s">
        <v>96</v>
      </c>
      <c r="B106" s="439"/>
      <c r="C106" s="281"/>
      <c r="D106" s="333"/>
      <c r="E106" s="334"/>
      <c r="F106" s="333"/>
      <c r="G106" s="333"/>
      <c r="H106" s="334"/>
      <c r="I106" s="333"/>
      <c r="J106" s="333"/>
      <c r="K106" s="334"/>
      <c r="L106" s="333"/>
      <c r="M106" s="333"/>
      <c r="N106" s="334"/>
      <c r="O106" s="333"/>
      <c r="P106" s="333"/>
      <c r="Q106" s="334"/>
      <c r="R106" s="333"/>
      <c r="S106" s="333"/>
      <c r="T106" s="334"/>
      <c r="U106" s="333"/>
      <c r="V106" s="263"/>
    </row>
    <row r="107" spans="1:23" ht="87.75" customHeight="1" x14ac:dyDescent="0.2">
      <c r="A107" s="161" t="s">
        <v>67</v>
      </c>
      <c r="B107" s="439"/>
      <c r="C107" s="281"/>
      <c r="D107" s="333"/>
      <c r="E107" s="334"/>
      <c r="F107" s="333"/>
      <c r="G107" s="333"/>
      <c r="H107" s="334"/>
      <c r="I107" s="333"/>
      <c r="J107" s="333"/>
      <c r="K107" s="334"/>
      <c r="L107" s="333"/>
      <c r="M107" s="333"/>
      <c r="N107" s="334"/>
      <c r="O107" s="333"/>
      <c r="P107" s="333"/>
      <c r="Q107" s="334"/>
      <c r="R107" s="333"/>
      <c r="S107" s="333"/>
      <c r="T107" s="334"/>
      <c r="U107" s="333"/>
      <c r="V107" s="263"/>
    </row>
    <row r="108" spans="1:23" s="291" customFormat="1" ht="12.75" x14ac:dyDescent="0.2">
      <c r="A108" s="161"/>
      <c r="B108" s="169"/>
      <c r="C108" s="280" t="s">
        <v>39</v>
      </c>
      <c r="D108" s="324">
        <f t="shared" ref="D108:U108" si="11">D105</f>
        <v>572</v>
      </c>
      <c r="E108" s="324">
        <f t="shared" si="11"/>
        <v>0</v>
      </c>
      <c r="F108" s="324">
        <f t="shared" si="11"/>
        <v>0</v>
      </c>
      <c r="G108" s="324">
        <f t="shared" si="11"/>
        <v>572</v>
      </c>
      <c r="H108" s="324">
        <f t="shared" si="11"/>
        <v>0</v>
      </c>
      <c r="I108" s="324">
        <f t="shared" si="11"/>
        <v>0</v>
      </c>
      <c r="J108" s="324">
        <f t="shared" si="11"/>
        <v>572</v>
      </c>
      <c r="K108" s="324">
        <f t="shared" si="11"/>
        <v>0</v>
      </c>
      <c r="L108" s="324">
        <f t="shared" si="11"/>
        <v>0</v>
      </c>
      <c r="M108" s="324">
        <f t="shared" si="11"/>
        <v>572</v>
      </c>
      <c r="N108" s="324">
        <f t="shared" si="11"/>
        <v>0</v>
      </c>
      <c r="O108" s="324">
        <f t="shared" si="11"/>
        <v>0</v>
      </c>
      <c r="P108" s="324">
        <f t="shared" si="11"/>
        <v>572</v>
      </c>
      <c r="Q108" s="324">
        <f t="shared" si="11"/>
        <v>0</v>
      </c>
      <c r="R108" s="324">
        <f t="shared" si="11"/>
        <v>0</v>
      </c>
      <c r="S108" s="324">
        <f t="shared" si="11"/>
        <v>2288</v>
      </c>
      <c r="T108" s="324">
        <f t="shared" si="11"/>
        <v>0</v>
      </c>
      <c r="U108" s="324">
        <f t="shared" si="11"/>
        <v>0</v>
      </c>
      <c r="V108" s="315"/>
    </row>
    <row r="109" spans="1:23" s="292" customFormat="1" ht="12.75" x14ac:dyDescent="0.15">
      <c r="A109" s="165"/>
      <c r="B109" s="202" t="s">
        <v>98</v>
      </c>
      <c r="C109" s="232"/>
      <c r="D109" s="317">
        <f t="shared" ref="D109:S109" si="12">D77+D86+D91+D97+D104+D108</f>
        <v>3697</v>
      </c>
      <c r="E109" s="317">
        <f t="shared" si="12"/>
        <v>0</v>
      </c>
      <c r="F109" s="317">
        <f t="shared" si="12"/>
        <v>0</v>
      </c>
      <c r="G109" s="317">
        <f t="shared" si="12"/>
        <v>2782</v>
      </c>
      <c r="H109" s="317">
        <f t="shared" si="12"/>
        <v>0</v>
      </c>
      <c r="I109" s="317">
        <f t="shared" si="12"/>
        <v>0</v>
      </c>
      <c r="J109" s="317">
        <f t="shared" si="12"/>
        <v>2401</v>
      </c>
      <c r="K109" s="317">
        <f t="shared" si="12"/>
        <v>0</v>
      </c>
      <c r="L109" s="317">
        <f t="shared" si="12"/>
        <v>0</v>
      </c>
      <c r="M109" s="317">
        <f t="shared" si="12"/>
        <v>1182</v>
      </c>
      <c r="N109" s="317">
        <f t="shared" si="12"/>
        <v>0</v>
      </c>
      <c r="O109" s="317">
        <f t="shared" si="12"/>
        <v>0</v>
      </c>
      <c r="P109" s="317">
        <f t="shared" si="12"/>
        <v>1182</v>
      </c>
      <c r="Q109" s="317">
        <f t="shared" si="12"/>
        <v>0</v>
      </c>
      <c r="R109" s="317">
        <f t="shared" si="12"/>
        <v>0</v>
      </c>
      <c r="S109" s="317">
        <f t="shared" si="12"/>
        <v>10062</v>
      </c>
      <c r="T109" s="317"/>
      <c r="U109" s="317"/>
      <c r="V109" s="328"/>
    </row>
    <row r="110" spans="1:23" ht="57" customHeight="1" x14ac:dyDescent="0.2">
      <c r="A110" s="426" t="s">
        <v>99</v>
      </c>
      <c r="B110" s="426"/>
      <c r="C110" s="426"/>
      <c r="D110" s="335"/>
      <c r="E110" s="335"/>
      <c r="F110" s="335"/>
      <c r="G110" s="335"/>
      <c r="H110" s="335"/>
      <c r="I110" s="335"/>
      <c r="J110" s="335"/>
      <c r="K110" s="335"/>
      <c r="L110" s="335"/>
      <c r="M110" s="335"/>
      <c r="N110" s="335"/>
      <c r="O110" s="335"/>
      <c r="P110" s="335"/>
      <c r="Q110" s="335"/>
      <c r="R110" s="335"/>
      <c r="S110" s="335"/>
      <c r="T110" s="335"/>
      <c r="U110" s="335"/>
      <c r="V110" s="444"/>
      <c r="W110" s="445"/>
    </row>
    <row r="111" spans="1:23" ht="12" customHeight="1" x14ac:dyDescent="0.2">
      <c r="A111" s="161" t="s">
        <v>100</v>
      </c>
      <c r="B111" s="437" t="s">
        <v>101</v>
      </c>
      <c r="C111" s="364"/>
      <c r="D111" s="331"/>
      <c r="E111" s="330"/>
      <c r="F111" s="318"/>
      <c r="G111" s="331"/>
      <c r="H111" s="330"/>
      <c r="I111" s="318"/>
      <c r="J111" s="331"/>
      <c r="K111" s="330"/>
      <c r="L111" s="318"/>
      <c r="M111" s="331"/>
      <c r="N111" s="330"/>
      <c r="O111" s="318"/>
      <c r="P111" s="331"/>
      <c r="Q111" s="330"/>
      <c r="R111" s="318"/>
      <c r="S111" s="331"/>
      <c r="T111" s="330"/>
      <c r="U111" s="318"/>
      <c r="V111" s="263"/>
    </row>
    <row r="112" spans="1:23" ht="33.75" x14ac:dyDescent="0.2">
      <c r="A112" s="161" t="s">
        <v>102</v>
      </c>
      <c r="B112" s="437"/>
      <c r="C112" s="284" t="s">
        <v>103</v>
      </c>
      <c r="D112" s="331">
        <v>1829</v>
      </c>
      <c r="E112" s="330"/>
      <c r="F112" s="318"/>
      <c r="G112" s="331">
        <v>1829</v>
      </c>
      <c r="H112" s="330"/>
      <c r="I112" s="318"/>
      <c r="J112" s="331">
        <v>1829</v>
      </c>
      <c r="K112" s="330"/>
      <c r="L112" s="318"/>
      <c r="M112" s="331">
        <v>1829</v>
      </c>
      <c r="N112" s="330"/>
      <c r="O112" s="318"/>
      <c r="P112" s="331">
        <v>1829</v>
      </c>
      <c r="Q112" s="330"/>
      <c r="R112" s="318"/>
      <c r="S112" s="331">
        <f>D112+G112+J112+P112</f>
        <v>7316</v>
      </c>
      <c r="T112" s="330"/>
      <c r="U112" s="318"/>
      <c r="V112" s="263"/>
    </row>
    <row r="113" spans="1:22" ht="33.75" x14ac:dyDescent="0.2">
      <c r="A113" s="161" t="s">
        <v>104</v>
      </c>
      <c r="B113" s="437"/>
      <c r="C113" s="284" t="s">
        <v>105</v>
      </c>
      <c r="D113" s="331"/>
      <c r="E113" s="330"/>
      <c r="F113" s="318"/>
      <c r="G113" s="331"/>
      <c r="H113" s="330"/>
      <c r="I113" s="318"/>
      <c r="J113" s="331">
        <v>915</v>
      </c>
      <c r="K113" s="330"/>
      <c r="L113" s="318"/>
      <c r="M113" s="331"/>
      <c r="N113" s="330"/>
      <c r="O113" s="318"/>
      <c r="P113" s="331"/>
      <c r="Q113" s="330"/>
      <c r="R113" s="318"/>
      <c r="S113" s="331">
        <f>J113</f>
        <v>915</v>
      </c>
      <c r="T113" s="330"/>
      <c r="U113" s="318"/>
      <c r="V113" s="263"/>
    </row>
    <row r="114" spans="1:22" ht="12.75" x14ac:dyDescent="0.2">
      <c r="A114" s="161" t="s">
        <v>106</v>
      </c>
      <c r="B114" s="437"/>
      <c r="C114" s="284" t="s">
        <v>107</v>
      </c>
      <c r="D114" s="331">
        <v>76</v>
      </c>
      <c r="E114" s="330"/>
      <c r="F114" s="318"/>
      <c r="G114" s="331">
        <v>76</v>
      </c>
      <c r="H114" s="330"/>
      <c r="I114" s="318"/>
      <c r="J114" s="331">
        <v>76</v>
      </c>
      <c r="K114" s="330"/>
      <c r="L114" s="318"/>
      <c r="M114" s="331">
        <v>76</v>
      </c>
      <c r="N114" s="330"/>
      <c r="O114" s="318"/>
      <c r="P114" s="331">
        <v>76</v>
      </c>
      <c r="Q114" s="330"/>
      <c r="R114" s="318"/>
      <c r="S114" s="331">
        <f>D114+G114+J114+P114</f>
        <v>304</v>
      </c>
      <c r="T114" s="330"/>
      <c r="U114" s="318"/>
      <c r="V114" s="263"/>
    </row>
    <row r="115" spans="1:22" ht="15" customHeight="1" x14ac:dyDescent="0.2">
      <c r="A115" s="161"/>
      <c r="B115" s="437"/>
      <c r="C115" s="281"/>
      <c r="D115" s="331"/>
      <c r="E115" s="330"/>
      <c r="F115" s="318"/>
      <c r="G115" s="331"/>
      <c r="H115" s="330"/>
      <c r="I115" s="318"/>
      <c r="J115" s="331"/>
      <c r="K115" s="330"/>
      <c r="L115" s="318"/>
      <c r="M115" s="331"/>
      <c r="N115" s="330"/>
      <c r="O115" s="318"/>
      <c r="P115" s="331"/>
      <c r="Q115" s="330"/>
      <c r="R115" s="318"/>
      <c r="S115" s="331"/>
      <c r="T115" s="330"/>
      <c r="U115" s="318"/>
      <c r="V115" s="263"/>
    </row>
    <row r="116" spans="1:22" s="292" customFormat="1" ht="12.75" x14ac:dyDescent="0.2">
      <c r="A116" s="184"/>
      <c r="B116" s="169"/>
      <c r="C116" s="280" t="s">
        <v>39</v>
      </c>
      <c r="D116" s="324">
        <f t="shared" ref="D116:S116" si="13">SUM(D111:D115)</f>
        <v>1905</v>
      </c>
      <c r="E116" s="324">
        <f t="shared" si="13"/>
        <v>0</v>
      </c>
      <c r="F116" s="324">
        <f t="shared" si="13"/>
        <v>0</v>
      </c>
      <c r="G116" s="324">
        <f t="shared" si="13"/>
        <v>1905</v>
      </c>
      <c r="H116" s="324">
        <f t="shared" si="13"/>
        <v>0</v>
      </c>
      <c r="I116" s="324">
        <f t="shared" si="13"/>
        <v>0</v>
      </c>
      <c r="J116" s="324">
        <f t="shared" si="13"/>
        <v>2820</v>
      </c>
      <c r="K116" s="324">
        <f t="shared" si="13"/>
        <v>0</v>
      </c>
      <c r="L116" s="324">
        <f t="shared" si="13"/>
        <v>0</v>
      </c>
      <c r="M116" s="324">
        <f t="shared" si="13"/>
        <v>1905</v>
      </c>
      <c r="N116" s="324">
        <f t="shared" si="13"/>
        <v>0</v>
      </c>
      <c r="O116" s="324">
        <f t="shared" si="13"/>
        <v>0</v>
      </c>
      <c r="P116" s="324">
        <f t="shared" si="13"/>
        <v>1905</v>
      </c>
      <c r="Q116" s="324">
        <f t="shared" si="13"/>
        <v>0</v>
      </c>
      <c r="R116" s="324">
        <f t="shared" si="13"/>
        <v>0</v>
      </c>
      <c r="S116" s="324">
        <f t="shared" si="13"/>
        <v>8535</v>
      </c>
      <c r="T116" s="329"/>
      <c r="U116" s="324"/>
      <c r="V116" s="328"/>
    </row>
    <row r="117" spans="1:22" s="288" customFormat="1" ht="12.75" x14ac:dyDescent="0.2">
      <c r="A117" s="161" t="s">
        <v>108</v>
      </c>
      <c r="B117" s="430" t="s">
        <v>109</v>
      </c>
      <c r="C117" s="281"/>
      <c r="D117" s="318"/>
      <c r="E117" s="319"/>
      <c r="F117" s="318"/>
      <c r="G117" s="318"/>
      <c r="H117" s="319"/>
      <c r="I117" s="318"/>
      <c r="J117" s="318"/>
      <c r="K117" s="319"/>
      <c r="L117" s="318"/>
      <c r="M117" s="318"/>
      <c r="N117" s="319"/>
      <c r="O117" s="318"/>
      <c r="P117" s="318"/>
      <c r="Q117" s="319"/>
      <c r="R117" s="318"/>
      <c r="S117" s="318"/>
      <c r="T117" s="319"/>
      <c r="U117" s="318"/>
      <c r="V117" s="325"/>
    </row>
    <row r="118" spans="1:22" s="288" customFormat="1" ht="38.25" customHeight="1" x14ac:dyDescent="0.2">
      <c r="A118" s="161" t="s">
        <v>108</v>
      </c>
      <c r="B118" s="430"/>
      <c r="C118" s="281" t="s">
        <v>110</v>
      </c>
      <c r="D118" s="318"/>
      <c r="E118" s="319"/>
      <c r="F118" s="318"/>
      <c r="G118" s="318"/>
      <c r="H118" s="319"/>
      <c r="I118" s="318"/>
      <c r="J118" s="318"/>
      <c r="K118" s="319"/>
      <c r="L118" s="318"/>
      <c r="M118" s="318"/>
      <c r="N118" s="319"/>
      <c r="O118" s="318"/>
      <c r="P118" s="318"/>
      <c r="Q118" s="319"/>
      <c r="R118" s="318"/>
      <c r="S118" s="318"/>
      <c r="T118" s="319"/>
      <c r="U118" s="318"/>
      <c r="V118" s="325"/>
    </row>
    <row r="119" spans="1:22" s="292" customFormat="1" ht="12.75" x14ac:dyDescent="0.2">
      <c r="A119" s="184"/>
      <c r="B119" s="169"/>
      <c r="C119" s="280" t="s">
        <v>39</v>
      </c>
      <c r="D119" s="324">
        <f t="shared" ref="D119:I119" si="14">D118</f>
        <v>0</v>
      </c>
      <c r="E119" s="324">
        <f t="shared" si="14"/>
        <v>0</v>
      </c>
      <c r="F119" s="324">
        <f t="shared" si="14"/>
        <v>0</v>
      </c>
      <c r="G119" s="324">
        <f t="shared" si="14"/>
        <v>0</v>
      </c>
      <c r="H119" s="324">
        <f t="shared" si="14"/>
        <v>0</v>
      </c>
      <c r="I119" s="324">
        <f t="shared" si="14"/>
        <v>0</v>
      </c>
      <c r="J119" s="324"/>
      <c r="K119" s="324">
        <f t="shared" ref="K119:S119" si="15">K118</f>
        <v>0</v>
      </c>
      <c r="L119" s="324">
        <f t="shared" si="15"/>
        <v>0</v>
      </c>
      <c r="M119" s="324">
        <f t="shared" si="15"/>
        <v>0</v>
      </c>
      <c r="N119" s="324">
        <f t="shared" si="15"/>
        <v>0</v>
      </c>
      <c r="O119" s="324">
        <f t="shared" si="15"/>
        <v>0</v>
      </c>
      <c r="P119" s="324">
        <f t="shared" si="15"/>
        <v>0</v>
      </c>
      <c r="Q119" s="324">
        <f t="shared" si="15"/>
        <v>0</v>
      </c>
      <c r="R119" s="324">
        <f t="shared" si="15"/>
        <v>0</v>
      </c>
      <c r="S119" s="324">
        <f t="shared" si="15"/>
        <v>0</v>
      </c>
      <c r="T119" s="329"/>
      <c r="U119" s="324"/>
      <c r="V119" s="328"/>
    </row>
    <row r="120" spans="1:22" ht="15" customHeight="1" x14ac:dyDescent="0.2">
      <c r="A120" s="161" t="s">
        <v>111</v>
      </c>
      <c r="B120" s="447" t="s">
        <v>112</v>
      </c>
      <c r="C120" s="282"/>
      <c r="D120" s="318"/>
      <c r="E120" s="319"/>
      <c r="F120" s="318"/>
      <c r="G120" s="318"/>
      <c r="H120" s="319"/>
      <c r="I120" s="318"/>
      <c r="J120" s="318"/>
      <c r="K120" s="319"/>
      <c r="L120" s="318"/>
      <c r="M120" s="318"/>
      <c r="N120" s="319"/>
      <c r="O120" s="318"/>
      <c r="P120" s="318"/>
      <c r="Q120" s="319"/>
      <c r="R120" s="318"/>
      <c r="S120" s="318">
        <f>J120</f>
        <v>0</v>
      </c>
      <c r="T120" s="319"/>
      <c r="U120" s="318"/>
      <c r="V120" s="263"/>
    </row>
    <row r="121" spans="1:22" ht="12.75" x14ac:dyDescent="0.2">
      <c r="A121" s="161" t="s">
        <v>111</v>
      </c>
      <c r="B121" s="447"/>
      <c r="C121" s="282"/>
      <c r="D121" s="318"/>
      <c r="E121" s="319"/>
      <c r="F121" s="318"/>
      <c r="G121" s="318"/>
      <c r="H121" s="319"/>
      <c r="I121" s="318"/>
      <c r="J121" s="318"/>
      <c r="K121" s="319"/>
      <c r="L121" s="318"/>
      <c r="M121" s="318"/>
      <c r="N121" s="319"/>
      <c r="O121" s="318"/>
      <c r="P121" s="318"/>
      <c r="Q121" s="319"/>
      <c r="R121" s="318"/>
      <c r="S121" s="318"/>
      <c r="T121" s="319"/>
      <c r="U121" s="318"/>
      <c r="V121" s="263"/>
    </row>
    <row r="122" spans="1:22" ht="12.75" x14ac:dyDescent="0.2">
      <c r="A122" s="161"/>
      <c r="B122" s="447"/>
      <c r="C122" s="282"/>
      <c r="D122" s="318"/>
      <c r="E122" s="319"/>
      <c r="F122" s="318"/>
      <c r="G122" s="318"/>
      <c r="H122" s="319"/>
      <c r="I122" s="318"/>
      <c r="J122" s="318"/>
      <c r="K122" s="319"/>
      <c r="L122" s="318"/>
      <c r="M122" s="318"/>
      <c r="N122" s="319"/>
      <c r="O122" s="318"/>
      <c r="P122" s="318"/>
      <c r="Q122" s="319"/>
      <c r="R122" s="318"/>
      <c r="S122" s="318"/>
      <c r="T122" s="319"/>
      <c r="U122" s="318"/>
      <c r="V122" s="263"/>
    </row>
    <row r="123" spans="1:22" ht="12.75" x14ac:dyDescent="0.2">
      <c r="A123" s="161" t="s">
        <v>111</v>
      </c>
      <c r="B123" s="447"/>
      <c r="C123" s="282"/>
      <c r="D123" s="318"/>
      <c r="E123" s="319"/>
      <c r="F123" s="318"/>
      <c r="G123" s="318"/>
      <c r="H123" s="319"/>
      <c r="I123" s="318"/>
      <c r="J123" s="318"/>
      <c r="K123" s="319"/>
      <c r="L123" s="318"/>
      <c r="M123" s="318"/>
      <c r="N123" s="319"/>
      <c r="O123" s="318"/>
      <c r="P123" s="318"/>
      <c r="Q123" s="319"/>
      <c r="R123" s="318"/>
      <c r="S123" s="318"/>
      <c r="T123" s="319"/>
      <c r="U123" s="318"/>
      <c r="V123" s="263"/>
    </row>
    <row r="124" spans="1:22" s="292" customFormat="1" ht="12.75" x14ac:dyDescent="0.2">
      <c r="A124" s="157"/>
      <c r="B124" s="169"/>
      <c r="C124" s="280" t="s">
        <v>39</v>
      </c>
      <c r="D124" s="324">
        <f t="shared" ref="D124:S124" si="16">D120</f>
        <v>0</v>
      </c>
      <c r="E124" s="324">
        <f t="shared" si="16"/>
        <v>0</v>
      </c>
      <c r="F124" s="324">
        <f t="shared" si="16"/>
        <v>0</v>
      </c>
      <c r="G124" s="324">
        <f t="shared" si="16"/>
        <v>0</v>
      </c>
      <c r="H124" s="324">
        <f t="shared" si="16"/>
        <v>0</v>
      </c>
      <c r="I124" s="324">
        <f t="shared" si="16"/>
        <v>0</v>
      </c>
      <c r="J124" s="324">
        <f t="shared" si="16"/>
        <v>0</v>
      </c>
      <c r="K124" s="324">
        <f t="shared" si="16"/>
        <v>0</v>
      </c>
      <c r="L124" s="324">
        <f t="shared" si="16"/>
        <v>0</v>
      </c>
      <c r="M124" s="324">
        <f t="shared" si="16"/>
        <v>0</v>
      </c>
      <c r="N124" s="324">
        <f t="shared" si="16"/>
        <v>0</v>
      </c>
      <c r="O124" s="324">
        <f t="shared" si="16"/>
        <v>0</v>
      </c>
      <c r="P124" s="324">
        <f t="shared" si="16"/>
        <v>0</v>
      </c>
      <c r="Q124" s="324">
        <f t="shared" si="16"/>
        <v>0</v>
      </c>
      <c r="R124" s="324">
        <f t="shared" si="16"/>
        <v>0</v>
      </c>
      <c r="S124" s="324">
        <f t="shared" si="16"/>
        <v>0</v>
      </c>
      <c r="T124" s="329"/>
      <c r="U124" s="324"/>
      <c r="V124" s="328"/>
    </row>
    <row r="125" spans="1:22" ht="15" customHeight="1" x14ac:dyDescent="0.2">
      <c r="A125" s="161" t="s">
        <v>113</v>
      </c>
      <c r="B125" s="447" t="s">
        <v>114</v>
      </c>
      <c r="C125" s="282"/>
      <c r="D125" s="318"/>
      <c r="E125" s="319"/>
      <c r="F125" s="318"/>
      <c r="G125" s="318"/>
      <c r="H125" s="319"/>
      <c r="I125" s="318"/>
      <c r="J125" s="318"/>
      <c r="K125" s="319"/>
      <c r="L125" s="318"/>
      <c r="M125" s="318">
        <v>3201</v>
      </c>
      <c r="N125" s="319"/>
      <c r="O125" s="318"/>
      <c r="P125" s="318">
        <v>3201</v>
      </c>
      <c r="Q125" s="319"/>
      <c r="R125" s="318"/>
      <c r="S125" s="318">
        <f>P125</f>
        <v>3201</v>
      </c>
      <c r="T125" s="319"/>
      <c r="U125" s="318"/>
      <c r="V125" s="263"/>
    </row>
    <row r="126" spans="1:22" ht="12.75" x14ac:dyDescent="0.2">
      <c r="A126" s="161" t="s">
        <v>113</v>
      </c>
      <c r="B126" s="447"/>
      <c r="C126" s="282"/>
      <c r="D126" s="318"/>
      <c r="E126" s="319"/>
      <c r="F126" s="318"/>
      <c r="G126" s="318"/>
      <c r="H126" s="319"/>
      <c r="I126" s="318"/>
      <c r="J126" s="318"/>
      <c r="K126" s="319"/>
      <c r="L126" s="318"/>
      <c r="M126" s="318"/>
      <c r="N126" s="319"/>
      <c r="O126" s="318"/>
      <c r="P126" s="318"/>
      <c r="Q126" s="319"/>
      <c r="R126" s="318"/>
      <c r="S126" s="318"/>
      <c r="T126" s="319"/>
      <c r="U126" s="318"/>
      <c r="V126" s="263"/>
    </row>
    <row r="127" spans="1:22" ht="12.75" x14ac:dyDescent="0.2">
      <c r="A127" s="161" t="s">
        <v>113</v>
      </c>
      <c r="B127" s="447"/>
      <c r="C127" s="282"/>
      <c r="D127" s="318"/>
      <c r="E127" s="319"/>
      <c r="F127" s="318"/>
      <c r="G127" s="318"/>
      <c r="H127" s="319"/>
      <c r="I127" s="318"/>
      <c r="J127" s="318"/>
      <c r="K127" s="319"/>
      <c r="L127" s="318"/>
      <c r="M127" s="318"/>
      <c r="N127" s="319"/>
      <c r="O127" s="318"/>
      <c r="P127" s="318"/>
      <c r="Q127" s="319"/>
      <c r="R127" s="318"/>
      <c r="S127" s="318"/>
      <c r="T127" s="319"/>
      <c r="U127" s="318"/>
      <c r="V127" s="263"/>
    </row>
    <row r="128" spans="1:22" ht="12.75" x14ac:dyDescent="0.2">
      <c r="A128" s="161"/>
      <c r="B128" s="447"/>
      <c r="C128" s="282"/>
      <c r="D128" s="318"/>
      <c r="E128" s="319"/>
      <c r="F128" s="318"/>
      <c r="G128" s="318"/>
      <c r="H128" s="319"/>
      <c r="I128" s="318"/>
      <c r="J128" s="318"/>
      <c r="K128" s="319"/>
      <c r="L128" s="318"/>
      <c r="M128" s="318"/>
      <c r="N128" s="319"/>
      <c r="O128" s="318"/>
      <c r="P128" s="318"/>
      <c r="Q128" s="319"/>
      <c r="R128" s="318"/>
      <c r="S128" s="318"/>
      <c r="T128" s="319"/>
      <c r="U128" s="318"/>
      <c r="V128" s="263"/>
    </row>
    <row r="129" spans="1:23" ht="12.75" x14ac:dyDescent="0.2">
      <c r="A129" s="161"/>
      <c r="B129" s="447"/>
      <c r="C129" s="282"/>
      <c r="D129" s="318"/>
      <c r="E129" s="319"/>
      <c r="F129" s="318"/>
      <c r="G129" s="318"/>
      <c r="H129" s="319"/>
      <c r="I129" s="318"/>
      <c r="J129" s="318"/>
      <c r="K129" s="319"/>
      <c r="L129" s="318"/>
      <c r="M129" s="318"/>
      <c r="N129" s="319"/>
      <c r="O129" s="318"/>
      <c r="P129" s="318"/>
      <c r="Q129" s="319"/>
      <c r="R129" s="318"/>
      <c r="S129" s="318"/>
      <c r="T129" s="319"/>
      <c r="U129" s="318"/>
      <c r="V129" s="263"/>
    </row>
    <row r="130" spans="1:23" s="292" customFormat="1" ht="12.75" x14ac:dyDescent="0.2">
      <c r="A130" s="157"/>
      <c r="B130" s="169"/>
      <c r="C130" s="280" t="s">
        <v>39</v>
      </c>
      <c r="D130" s="324">
        <f t="shared" ref="D130:S130" si="17">D125</f>
        <v>0</v>
      </c>
      <c r="E130" s="324">
        <f t="shared" si="17"/>
        <v>0</v>
      </c>
      <c r="F130" s="324">
        <f t="shared" si="17"/>
        <v>0</v>
      </c>
      <c r="G130" s="324">
        <f t="shared" si="17"/>
        <v>0</v>
      </c>
      <c r="H130" s="324">
        <f t="shared" si="17"/>
        <v>0</v>
      </c>
      <c r="I130" s="324">
        <f t="shared" si="17"/>
        <v>0</v>
      </c>
      <c r="J130" s="324">
        <f t="shared" si="17"/>
        <v>0</v>
      </c>
      <c r="K130" s="324">
        <f t="shared" si="17"/>
        <v>0</v>
      </c>
      <c r="L130" s="324">
        <f t="shared" si="17"/>
        <v>0</v>
      </c>
      <c r="M130" s="324">
        <f t="shared" si="17"/>
        <v>3201</v>
      </c>
      <c r="N130" s="324">
        <f t="shared" si="17"/>
        <v>0</v>
      </c>
      <c r="O130" s="324">
        <f t="shared" si="17"/>
        <v>0</v>
      </c>
      <c r="P130" s="324">
        <f t="shared" si="17"/>
        <v>3201</v>
      </c>
      <c r="Q130" s="324">
        <f t="shared" si="17"/>
        <v>0</v>
      </c>
      <c r="R130" s="324">
        <f t="shared" si="17"/>
        <v>0</v>
      </c>
      <c r="S130" s="324">
        <f t="shared" si="17"/>
        <v>3201</v>
      </c>
      <c r="T130" s="329"/>
      <c r="U130" s="324"/>
      <c r="V130" s="328"/>
    </row>
    <row r="131" spans="1:23" s="291" customFormat="1" ht="30.75" customHeight="1" x14ac:dyDescent="0.15">
      <c r="A131" s="161"/>
      <c r="B131" s="202" t="s">
        <v>115</v>
      </c>
      <c r="C131" s="232"/>
      <c r="D131" s="317">
        <f t="shared" ref="D131:I131" si="18">D116+D119+D124+D130</f>
        <v>1905</v>
      </c>
      <c r="E131" s="317">
        <f t="shared" si="18"/>
        <v>0</v>
      </c>
      <c r="F131" s="317">
        <f t="shared" si="18"/>
        <v>0</v>
      </c>
      <c r="G131" s="317">
        <f t="shared" si="18"/>
        <v>1905</v>
      </c>
      <c r="H131" s="317">
        <f t="shared" si="18"/>
        <v>0</v>
      </c>
      <c r="I131" s="317">
        <f t="shared" si="18"/>
        <v>0</v>
      </c>
      <c r="J131" s="317">
        <f>J116+J124+J130</f>
        <v>2820</v>
      </c>
      <c r="K131" s="317">
        <f t="shared" ref="K131:T131" si="19">K116+K119+K124+K130</f>
        <v>0</v>
      </c>
      <c r="L131" s="317">
        <f t="shared" si="19"/>
        <v>0</v>
      </c>
      <c r="M131" s="317">
        <f t="shared" si="19"/>
        <v>5106</v>
      </c>
      <c r="N131" s="317">
        <f t="shared" si="19"/>
        <v>0</v>
      </c>
      <c r="O131" s="317">
        <f t="shared" si="19"/>
        <v>0</v>
      </c>
      <c r="P131" s="317">
        <f t="shared" si="19"/>
        <v>5106</v>
      </c>
      <c r="Q131" s="317">
        <f t="shared" si="19"/>
        <v>0</v>
      </c>
      <c r="R131" s="317">
        <f t="shared" si="19"/>
        <v>0</v>
      </c>
      <c r="S131" s="317">
        <f t="shared" si="19"/>
        <v>11736</v>
      </c>
      <c r="T131" s="317">
        <f t="shared" si="19"/>
        <v>0</v>
      </c>
      <c r="U131" s="317"/>
      <c r="V131" s="315"/>
    </row>
    <row r="132" spans="1:23" ht="30.75" customHeight="1" x14ac:dyDescent="0.2">
      <c r="A132" s="426" t="s">
        <v>116</v>
      </c>
      <c r="B132" s="426"/>
      <c r="C132" s="426"/>
      <c r="D132" s="335"/>
      <c r="E132" s="335"/>
      <c r="F132" s="335"/>
      <c r="G132" s="335"/>
      <c r="H132" s="335"/>
      <c r="I132" s="335"/>
      <c r="J132" s="335"/>
      <c r="K132" s="335"/>
      <c r="L132" s="335"/>
      <c r="M132" s="335"/>
      <c r="N132" s="335"/>
      <c r="O132" s="335"/>
      <c r="P132" s="335"/>
      <c r="Q132" s="335"/>
      <c r="R132" s="335"/>
      <c r="S132" s="335"/>
      <c r="T132" s="335"/>
      <c r="U132" s="335"/>
      <c r="V132" s="444"/>
      <c r="W132" s="445"/>
    </row>
    <row r="133" spans="1:23" ht="15" customHeight="1" x14ac:dyDescent="0.2">
      <c r="A133" s="161" t="s">
        <v>117</v>
      </c>
      <c r="B133" s="440" t="s">
        <v>118</v>
      </c>
      <c r="C133" s="281" t="s">
        <v>119</v>
      </c>
      <c r="D133" s="318">
        <v>18</v>
      </c>
      <c r="E133" s="319"/>
      <c r="F133" s="318"/>
      <c r="G133" s="318">
        <v>18</v>
      </c>
      <c r="H133" s="319"/>
      <c r="I133" s="318"/>
      <c r="J133" s="318">
        <v>18</v>
      </c>
      <c r="K133" s="319"/>
      <c r="L133" s="318"/>
      <c r="M133" s="318">
        <v>21</v>
      </c>
      <c r="N133" s="319"/>
      <c r="O133" s="318"/>
      <c r="P133" s="318">
        <v>21</v>
      </c>
      <c r="Q133" s="319"/>
      <c r="R133" s="318"/>
      <c r="S133" s="318">
        <f>D133+G133+J133+P133</f>
        <v>75</v>
      </c>
      <c r="T133" s="319"/>
      <c r="U133" s="318"/>
      <c r="V133" s="263"/>
    </row>
    <row r="134" spans="1:23" ht="15" customHeight="1" x14ac:dyDescent="0.2">
      <c r="A134" s="161"/>
      <c r="B134" s="440"/>
      <c r="C134" s="281"/>
      <c r="D134" s="318"/>
      <c r="E134" s="319"/>
      <c r="F134" s="318"/>
      <c r="G134" s="318"/>
      <c r="H134" s="319"/>
      <c r="I134" s="318"/>
      <c r="J134" s="318"/>
      <c r="K134" s="319"/>
      <c r="L134" s="318"/>
      <c r="M134" s="318"/>
      <c r="N134" s="319"/>
      <c r="O134" s="318"/>
      <c r="P134" s="318"/>
      <c r="Q134" s="319"/>
      <c r="R134" s="318"/>
      <c r="S134" s="318"/>
      <c r="T134" s="319"/>
      <c r="U134" s="318"/>
      <c r="V134" s="263"/>
    </row>
    <row r="135" spans="1:23" ht="15" customHeight="1" x14ac:dyDescent="0.2">
      <c r="A135" s="161" t="s">
        <v>117</v>
      </c>
      <c r="B135" s="440"/>
      <c r="C135" s="281"/>
      <c r="D135" s="318"/>
      <c r="E135" s="319"/>
      <c r="F135" s="318"/>
      <c r="G135" s="318"/>
      <c r="H135" s="319"/>
      <c r="I135" s="318"/>
      <c r="J135" s="318"/>
      <c r="K135" s="319"/>
      <c r="L135" s="318"/>
      <c r="M135" s="318"/>
      <c r="N135" s="319"/>
      <c r="O135" s="318"/>
      <c r="P135" s="318"/>
      <c r="Q135" s="319"/>
      <c r="R135" s="318"/>
      <c r="S135" s="318"/>
      <c r="T135" s="319"/>
      <c r="U135" s="318"/>
      <c r="V135" s="263"/>
    </row>
    <row r="136" spans="1:23" s="292" customFormat="1" ht="12.75" x14ac:dyDescent="0.2">
      <c r="A136" s="184"/>
      <c r="B136" s="363"/>
      <c r="C136" s="280" t="s">
        <v>39</v>
      </c>
      <c r="D136" s="324">
        <f t="shared" ref="D136:S136" si="20">D133</f>
        <v>18</v>
      </c>
      <c r="E136" s="324">
        <f t="shared" si="20"/>
        <v>0</v>
      </c>
      <c r="F136" s="324">
        <f t="shared" si="20"/>
        <v>0</v>
      </c>
      <c r="G136" s="324">
        <f t="shared" si="20"/>
        <v>18</v>
      </c>
      <c r="H136" s="324">
        <f t="shared" si="20"/>
        <v>0</v>
      </c>
      <c r="I136" s="324">
        <f t="shared" si="20"/>
        <v>0</v>
      </c>
      <c r="J136" s="324">
        <f t="shared" si="20"/>
        <v>18</v>
      </c>
      <c r="K136" s="324">
        <f t="shared" si="20"/>
        <v>0</v>
      </c>
      <c r="L136" s="324">
        <f t="shared" si="20"/>
        <v>0</v>
      </c>
      <c r="M136" s="324">
        <f t="shared" si="20"/>
        <v>21</v>
      </c>
      <c r="N136" s="324">
        <f t="shared" si="20"/>
        <v>0</v>
      </c>
      <c r="O136" s="324">
        <f t="shared" si="20"/>
        <v>0</v>
      </c>
      <c r="P136" s="324">
        <f t="shared" si="20"/>
        <v>21</v>
      </c>
      <c r="Q136" s="324">
        <f t="shared" si="20"/>
        <v>0</v>
      </c>
      <c r="R136" s="324">
        <f t="shared" si="20"/>
        <v>0</v>
      </c>
      <c r="S136" s="324">
        <f t="shared" si="20"/>
        <v>75</v>
      </c>
      <c r="T136" s="329"/>
      <c r="U136" s="324"/>
      <c r="V136" s="328"/>
    </row>
    <row r="137" spans="1:23" ht="24" customHeight="1" x14ac:dyDescent="0.2">
      <c r="A137" s="161" t="s">
        <v>120</v>
      </c>
      <c r="B137" s="447" t="s">
        <v>121</v>
      </c>
      <c r="C137" s="283" t="s">
        <v>122</v>
      </c>
      <c r="D137" s="333"/>
      <c r="E137" s="334"/>
      <c r="F137" s="333"/>
      <c r="G137" s="333"/>
      <c r="H137" s="334"/>
      <c r="I137" s="333"/>
      <c r="J137" s="333">
        <v>183</v>
      </c>
      <c r="K137" s="334"/>
      <c r="L137" s="333"/>
      <c r="M137" s="333"/>
      <c r="N137" s="334"/>
      <c r="O137" s="333"/>
      <c r="P137" s="333"/>
      <c r="Q137" s="334"/>
      <c r="R137" s="333"/>
      <c r="S137" s="333">
        <f>J137</f>
        <v>183</v>
      </c>
      <c r="T137" s="334"/>
      <c r="U137" s="333"/>
      <c r="V137" s="263"/>
    </row>
    <row r="138" spans="1:23" s="294" customFormat="1" ht="24" customHeight="1" x14ac:dyDescent="0.2">
      <c r="A138" s="187" t="s">
        <v>123</v>
      </c>
      <c r="B138" s="447"/>
      <c r="C138" s="283" t="s">
        <v>209</v>
      </c>
      <c r="D138" s="338"/>
      <c r="E138" s="334"/>
      <c r="F138" s="338"/>
      <c r="G138" s="338"/>
      <c r="H138" s="334"/>
      <c r="I138" s="338"/>
      <c r="J138" s="338">
        <v>915</v>
      </c>
      <c r="K138" s="334"/>
      <c r="L138" s="338"/>
      <c r="M138" s="338"/>
      <c r="N138" s="334"/>
      <c r="O138" s="338"/>
      <c r="P138" s="338"/>
      <c r="Q138" s="334"/>
      <c r="R138" s="338"/>
      <c r="S138" s="338">
        <f>J138</f>
        <v>915</v>
      </c>
      <c r="T138" s="334"/>
      <c r="U138" s="338"/>
      <c r="V138" s="337"/>
    </row>
    <row r="139" spans="1:23" s="294" customFormat="1" ht="25.5" customHeight="1" x14ac:dyDescent="0.2">
      <c r="A139" s="187" t="s">
        <v>124</v>
      </c>
      <c r="B139" s="447"/>
      <c r="C139" s="283" t="s">
        <v>125</v>
      </c>
      <c r="D139" s="338"/>
      <c r="E139" s="334"/>
      <c r="F139" s="338"/>
      <c r="G139" s="338"/>
      <c r="H139" s="334"/>
      <c r="I139" s="338"/>
      <c r="J139" s="338">
        <v>762</v>
      </c>
      <c r="K139" s="334"/>
      <c r="L139" s="338"/>
      <c r="M139" s="338"/>
      <c r="N139" s="334"/>
      <c r="O139" s="338"/>
      <c r="P139" s="338"/>
      <c r="Q139" s="334"/>
      <c r="R139" s="338"/>
      <c r="S139" s="338">
        <f>J139</f>
        <v>762</v>
      </c>
      <c r="T139" s="334"/>
      <c r="U139" s="338"/>
      <c r="V139" s="337"/>
    </row>
    <row r="140" spans="1:23" s="294" customFormat="1" ht="17.25" customHeight="1" x14ac:dyDescent="0.2">
      <c r="A140" s="187" t="s">
        <v>126</v>
      </c>
      <c r="B140" s="447"/>
      <c r="C140" s="283" t="s">
        <v>127</v>
      </c>
      <c r="D140" s="338"/>
      <c r="E140" s="334"/>
      <c r="F140" s="338"/>
      <c r="G140" s="338"/>
      <c r="H140" s="334"/>
      <c r="I140" s="338"/>
      <c r="J140" s="338">
        <v>229</v>
      </c>
      <c r="K140" s="334"/>
      <c r="L140" s="338"/>
      <c r="M140" s="338"/>
      <c r="N140" s="334"/>
      <c r="O140" s="338"/>
      <c r="P140" s="338"/>
      <c r="Q140" s="334"/>
      <c r="R140" s="338"/>
      <c r="S140" s="338">
        <f>J140</f>
        <v>229</v>
      </c>
      <c r="T140" s="334"/>
      <c r="U140" s="338"/>
      <c r="V140" s="337"/>
    </row>
    <row r="141" spans="1:23" s="292" customFormat="1" ht="16.5" customHeight="1" x14ac:dyDescent="0.2">
      <c r="A141" s="200" t="s">
        <v>128</v>
      </c>
      <c r="B141" s="363"/>
      <c r="C141" s="280" t="s">
        <v>39</v>
      </c>
      <c r="D141" s="332">
        <f t="shared" ref="D141:S141" si="21">SUM(D137:D140)</f>
        <v>0</v>
      </c>
      <c r="E141" s="332">
        <f t="shared" si="21"/>
        <v>0</v>
      </c>
      <c r="F141" s="332">
        <f t="shared" si="21"/>
        <v>0</v>
      </c>
      <c r="G141" s="332">
        <f t="shared" si="21"/>
        <v>0</v>
      </c>
      <c r="H141" s="332">
        <f t="shared" si="21"/>
        <v>0</v>
      </c>
      <c r="I141" s="332">
        <f t="shared" si="21"/>
        <v>0</v>
      </c>
      <c r="J141" s="332">
        <f t="shared" si="21"/>
        <v>2089</v>
      </c>
      <c r="K141" s="332">
        <f t="shared" si="21"/>
        <v>0</v>
      </c>
      <c r="L141" s="332">
        <f t="shared" si="21"/>
        <v>0</v>
      </c>
      <c r="M141" s="332">
        <f t="shared" si="21"/>
        <v>0</v>
      </c>
      <c r="N141" s="332">
        <f t="shared" si="21"/>
        <v>0</v>
      </c>
      <c r="O141" s="332">
        <f t="shared" si="21"/>
        <v>0</v>
      </c>
      <c r="P141" s="332">
        <f t="shared" si="21"/>
        <v>0</v>
      </c>
      <c r="Q141" s="332">
        <f t="shared" si="21"/>
        <v>0</v>
      </c>
      <c r="R141" s="332">
        <f t="shared" si="21"/>
        <v>0</v>
      </c>
      <c r="S141" s="332">
        <f t="shared" si="21"/>
        <v>2089</v>
      </c>
      <c r="T141" s="329"/>
      <c r="U141" s="324"/>
      <c r="V141" s="328"/>
    </row>
    <row r="142" spans="1:23" ht="13.5" customHeight="1" x14ac:dyDescent="0.2">
      <c r="A142" s="161" t="s">
        <v>129</v>
      </c>
      <c r="B142" s="447" t="s">
        <v>130</v>
      </c>
      <c r="C142" s="281" t="s">
        <v>66</v>
      </c>
      <c r="D142" s="336"/>
      <c r="E142" s="334"/>
      <c r="F142" s="333"/>
      <c r="G142" s="336"/>
      <c r="H142" s="334"/>
      <c r="I142" s="333"/>
      <c r="J142" s="336"/>
      <c r="K142" s="334"/>
      <c r="L142" s="333"/>
      <c r="M142" s="336">
        <v>2287</v>
      </c>
      <c r="N142" s="334"/>
      <c r="O142" s="333"/>
      <c r="P142" s="336">
        <v>2287</v>
      </c>
      <c r="Q142" s="334"/>
      <c r="R142" s="333"/>
      <c r="S142" s="336"/>
      <c r="T142" s="334"/>
      <c r="U142" s="333"/>
      <c r="V142" s="263"/>
    </row>
    <row r="143" spans="1:23" ht="12.75" x14ac:dyDescent="0.2">
      <c r="A143" s="161" t="s">
        <v>129</v>
      </c>
      <c r="B143" s="447"/>
      <c r="C143" s="282"/>
      <c r="D143" s="336"/>
      <c r="E143" s="334"/>
      <c r="F143" s="333"/>
      <c r="G143" s="336"/>
      <c r="H143" s="334"/>
      <c r="I143" s="333"/>
      <c r="J143" s="336"/>
      <c r="K143" s="334"/>
      <c r="L143" s="333"/>
      <c r="M143" s="336"/>
      <c r="N143" s="334"/>
      <c r="O143" s="333"/>
      <c r="P143" s="336"/>
      <c r="Q143" s="334"/>
      <c r="R143" s="333"/>
      <c r="S143" s="336"/>
      <c r="T143" s="334"/>
      <c r="U143" s="333"/>
      <c r="V143" s="263"/>
    </row>
    <row r="144" spans="1:23" ht="12.75" x14ac:dyDescent="0.2">
      <c r="A144" s="161"/>
      <c r="B144" s="447"/>
      <c r="C144" s="282"/>
      <c r="D144" s="336"/>
      <c r="E144" s="334"/>
      <c r="F144" s="333"/>
      <c r="G144" s="336"/>
      <c r="H144" s="334"/>
      <c r="I144" s="333"/>
      <c r="J144" s="336"/>
      <c r="K144" s="334"/>
      <c r="L144" s="333"/>
      <c r="M144" s="336"/>
      <c r="N144" s="334"/>
      <c r="O144" s="333"/>
      <c r="P144" s="336"/>
      <c r="Q144" s="334"/>
      <c r="R144" s="333"/>
      <c r="S144" s="336"/>
      <c r="T144" s="334"/>
      <c r="U144" s="333"/>
      <c r="V144" s="263"/>
    </row>
    <row r="145" spans="1:23" ht="12.75" x14ac:dyDescent="0.2">
      <c r="A145" s="161"/>
      <c r="B145" s="447"/>
      <c r="C145" s="282"/>
      <c r="D145" s="336"/>
      <c r="E145" s="334"/>
      <c r="F145" s="333"/>
      <c r="G145" s="336"/>
      <c r="H145" s="334"/>
      <c r="I145" s="333"/>
      <c r="J145" s="336"/>
      <c r="K145" s="334"/>
      <c r="L145" s="333"/>
      <c r="M145" s="336"/>
      <c r="N145" s="334"/>
      <c r="O145" s="333"/>
      <c r="P145" s="336"/>
      <c r="Q145" s="334"/>
      <c r="R145" s="333"/>
      <c r="S145" s="336"/>
      <c r="T145" s="334"/>
      <c r="U145" s="333"/>
      <c r="V145" s="263"/>
    </row>
    <row r="146" spans="1:23" ht="12.75" x14ac:dyDescent="0.2">
      <c r="A146" s="161"/>
      <c r="B146" s="447"/>
      <c r="C146" s="282"/>
      <c r="D146" s="336"/>
      <c r="E146" s="334"/>
      <c r="F146" s="333"/>
      <c r="G146" s="336"/>
      <c r="H146" s="334"/>
      <c r="I146" s="333"/>
      <c r="J146" s="336"/>
      <c r="K146" s="334"/>
      <c r="L146" s="333"/>
      <c r="M146" s="336"/>
      <c r="N146" s="334"/>
      <c r="O146" s="333"/>
      <c r="P146" s="336"/>
      <c r="Q146" s="334"/>
      <c r="R146" s="333"/>
      <c r="S146" s="336"/>
      <c r="T146" s="334"/>
      <c r="U146" s="333"/>
      <c r="V146" s="263"/>
    </row>
    <row r="147" spans="1:23" ht="12.75" x14ac:dyDescent="0.2">
      <c r="A147" s="161"/>
      <c r="B147" s="447"/>
      <c r="C147" s="282"/>
      <c r="D147" s="336"/>
      <c r="E147" s="334"/>
      <c r="F147" s="333"/>
      <c r="G147" s="336"/>
      <c r="H147" s="334"/>
      <c r="I147" s="333"/>
      <c r="J147" s="336"/>
      <c r="K147" s="334"/>
      <c r="L147" s="333"/>
      <c r="M147" s="336"/>
      <c r="N147" s="334"/>
      <c r="O147" s="333"/>
      <c r="P147" s="336"/>
      <c r="Q147" s="334"/>
      <c r="R147" s="333"/>
      <c r="S147" s="336"/>
      <c r="T147" s="334"/>
      <c r="U147" s="333"/>
      <c r="V147" s="263"/>
    </row>
    <row r="148" spans="1:23" s="292" customFormat="1" ht="12.75" x14ac:dyDescent="0.2">
      <c r="A148" s="161" t="s">
        <v>129</v>
      </c>
      <c r="B148" s="169"/>
      <c r="C148" s="280" t="s">
        <v>39</v>
      </c>
      <c r="D148" s="332">
        <f t="shared" ref="D148:R148" si="22">D142</f>
        <v>0</v>
      </c>
      <c r="E148" s="332">
        <f t="shared" si="22"/>
        <v>0</v>
      </c>
      <c r="F148" s="332">
        <f t="shared" si="22"/>
        <v>0</v>
      </c>
      <c r="G148" s="332">
        <f t="shared" si="22"/>
        <v>0</v>
      </c>
      <c r="H148" s="332">
        <f t="shared" si="22"/>
        <v>0</v>
      </c>
      <c r="I148" s="332">
        <f t="shared" si="22"/>
        <v>0</v>
      </c>
      <c r="J148" s="332">
        <f t="shared" si="22"/>
        <v>0</v>
      </c>
      <c r="K148" s="332">
        <f t="shared" si="22"/>
        <v>0</v>
      </c>
      <c r="L148" s="332">
        <f t="shared" si="22"/>
        <v>0</v>
      </c>
      <c r="M148" s="332">
        <f t="shared" si="22"/>
        <v>2287</v>
      </c>
      <c r="N148" s="332">
        <f t="shared" si="22"/>
        <v>0</v>
      </c>
      <c r="O148" s="332">
        <f t="shared" si="22"/>
        <v>0</v>
      </c>
      <c r="P148" s="332">
        <f t="shared" si="22"/>
        <v>2287</v>
      </c>
      <c r="Q148" s="332">
        <f t="shared" si="22"/>
        <v>0</v>
      </c>
      <c r="R148" s="332">
        <f t="shared" si="22"/>
        <v>0</v>
      </c>
      <c r="S148" s="332">
        <f>D148+G148+J148+P148</f>
        <v>2287</v>
      </c>
      <c r="T148" s="332">
        <f>T142</f>
        <v>0</v>
      </c>
      <c r="U148" s="324"/>
      <c r="V148" s="328"/>
    </row>
    <row r="149" spans="1:23" s="291" customFormat="1" ht="12.75" x14ac:dyDescent="0.15">
      <c r="A149" s="161"/>
      <c r="B149" s="202" t="s">
        <v>131</v>
      </c>
      <c r="C149" s="232"/>
      <c r="D149" s="317">
        <f t="shared" ref="D149:S149" si="23">D136+D141+D148</f>
        <v>18</v>
      </c>
      <c r="E149" s="317">
        <f t="shared" si="23"/>
        <v>0</v>
      </c>
      <c r="F149" s="317">
        <f t="shared" si="23"/>
        <v>0</v>
      </c>
      <c r="G149" s="317">
        <f t="shared" si="23"/>
        <v>18</v>
      </c>
      <c r="H149" s="317">
        <f t="shared" si="23"/>
        <v>0</v>
      </c>
      <c r="I149" s="317">
        <f t="shared" si="23"/>
        <v>0</v>
      </c>
      <c r="J149" s="317">
        <f t="shared" si="23"/>
        <v>2107</v>
      </c>
      <c r="K149" s="317">
        <f t="shared" si="23"/>
        <v>0</v>
      </c>
      <c r="L149" s="317">
        <f t="shared" si="23"/>
        <v>0</v>
      </c>
      <c r="M149" s="317">
        <f t="shared" si="23"/>
        <v>2308</v>
      </c>
      <c r="N149" s="317">
        <f t="shared" si="23"/>
        <v>0</v>
      </c>
      <c r="O149" s="317">
        <f t="shared" si="23"/>
        <v>0</v>
      </c>
      <c r="P149" s="317">
        <f t="shared" si="23"/>
        <v>2308</v>
      </c>
      <c r="Q149" s="317">
        <f t="shared" si="23"/>
        <v>0</v>
      </c>
      <c r="R149" s="317">
        <f t="shared" si="23"/>
        <v>0</v>
      </c>
      <c r="S149" s="317">
        <f t="shared" si="23"/>
        <v>4451</v>
      </c>
      <c r="T149" s="317"/>
      <c r="U149" s="317"/>
      <c r="V149" s="315"/>
    </row>
    <row r="150" spans="1:23" ht="57" customHeight="1" x14ac:dyDescent="0.2">
      <c r="A150" s="448" t="s">
        <v>132</v>
      </c>
      <c r="B150" s="448"/>
      <c r="C150" s="448"/>
      <c r="D150" s="335"/>
      <c r="E150" s="335"/>
      <c r="F150" s="335"/>
      <c r="G150" s="335"/>
      <c r="H150" s="335"/>
      <c r="I150" s="335"/>
      <c r="J150" s="335"/>
      <c r="K150" s="335"/>
      <c r="L150" s="335"/>
      <c r="M150" s="335"/>
      <c r="N150" s="335"/>
      <c r="O150" s="335"/>
      <c r="P150" s="335"/>
      <c r="Q150" s="335"/>
      <c r="R150" s="335"/>
      <c r="S150" s="335"/>
      <c r="T150" s="335"/>
      <c r="U150" s="335"/>
      <c r="V150" s="444"/>
      <c r="W150" s="445"/>
    </row>
    <row r="151" spans="1:23" ht="15" customHeight="1" x14ac:dyDescent="0.2">
      <c r="A151" s="161" t="s">
        <v>133</v>
      </c>
      <c r="B151" s="439" t="s">
        <v>134</v>
      </c>
      <c r="C151" s="281" t="s">
        <v>119</v>
      </c>
      <c r="D151" s="333">
        <v>57</v>
      </c>
      <c r="E151" s="334"/>
      <c r="F151" s="333"/>
      <c r="G151" s="333">
        <v>57</v>
      </c>
      <c r="H151" s="334"/>
      <c r="I151" s="333"/>
      <c r="J151" s="333">
        <v>57</v>
      </c>
      <c r="K151" s="334"/>
      <c r="L151" s="333"/>
      <c r="M151" s="333">
        <v>57</v>
      </c>
      <c r="N151" s="334"/>
      <c r="O151" s="333"/>
      <c r="P151" s="333">
        <v>57</v>
      </c>
      <c r="Q151" s="334"/>
      <c r="R151" s="333"/>
      <c r="S151" s="333">
        <f>D151+G151+J151+P151</f>
        <v>228</v>
      </c>
      <c r="T151" s="334"/>
      <c r="U151" s="333"/>
      <c r="V151" s="263"/>
    </row>
    <row r="152" spans="1:23" ht="15" customHeight="1" x14ac:dyDescent="0.2">
      <c r="A152" s="161" t="s">
        <v>135</v>
      </c>
      <c r="B152" s="439"/>
      <c r="C152" s="281"/>
      <c r="D152" s="333"/>
      <c r="E152" s="334"/>
      <c r="F152" s="333"/>
      <c r="G152" s="333"/>
      <c r="H152" s="334"/>
      <c r="I152" s="333"/>
      <c r="J152" s="333"/>
      <c r="K152" s="334"/>
      <c r="L152" s="333"/>
      <c r="M152" s="333"/>
      <c r="N152" s="334"/>
      <c r="O152" s="333"/>
      <c r="P152" s="333"/>
      <c r="Q152" s="334"/>
      <c r="R152" s="333"/>
      <c r="S152" s="333"/>
      <c r="T152" s="334"/>
      <c r="U152" s="333"/>
      <c r="V152" s="263"/>
    </row>
    <row r="153" spans="1:23" ht="15" customHeight="1" x14ac:dyDescent="0.2">
      <c r="A153" s="161" t="s">
        <v>133</v>
      </c>
      <c r="B153" s="439"/>
      <c r="C153" s="281"/>
      <c r="D153" s="333"/>
      <c r="E153" s="334"/>
      <c r="F153" s="333"/>
      <c r="G153" s="333"/>
      <c r="H153" s="334"/>
      <c r="I153" s="333"/>
      <c r="J153" s="333"/>
      <c r="K153" s="334"/>
      <c r="L153" s="333"/>
      <c r="M153" s="333"/>
      <c r="N153" s="334"/>
      <c r="O153" s="333"/>
      <c r="P153" s="333"/>
      <c r="Q153" s="334"/>
      <c r="R153" s="333"/>
      <c r="S153" s="333"/>
      <c r="T153" s="334"/>
      <c r="U153" s="333"/>
      <c r="V153" s="263"/>
    </row>
    <row r="154" spans="1:23" s="292" customFormat="1" ht="12.75" x14ac:dyDescent="0.2">
      <c r="A154" s="184"/>
      <c r="B154" s="363"/>
      <c r="C154" s="280" t="s">
        <v>39</v>
      </c>
      <c r="D154" s="332">
        <f t="shared" ref="D154:S154" si="24">D151</f>
        <v>57</v>
      </c>
      <c r="E154" s="332">
        <f t="shared" si="24"/>
        <v>0</v>
      </c>
      <c r="F154" s="332">
        <f t="shared" si="24"/>
        <v>0</v>
      </c>
      <c r="G154" s="332">
        <f t="shared" si="24"/>
        <v>57</v>
      </c>
      <c r="H154" s="332">
        <f t="shared" si="24"/>
        <v>0</v>
      </c>
      <c r="I154" s="332">
        <f t="shared" si="24"/>
        <v>0</v>
      </c>
      <c r="J154" s="332">
        <f t="shared" si="24"/>
        <v>57</v>
      </c>
      <c r="K154" s="332">
        <f t="shared" si="24"/>
        <v>0</v>
      </c>
      <c r="L154" s="332">
        <f t="shared" si="24"/>
        <v>0</v>
      </c>
      <c r="M154" s="332">
        <f t="shared" si="24"/>
        <v>57</v>
      </c>
      <c r="N154" s="332">
        <f t="shared" si="24"/>
        <v>0</v>
      </c>
      <c r="O154" s="332">
        <f t="shared" si="24"/>
        <v>0</v>
      </c>
      <c r="P154" s="332">
        <f t="shared" si="24"/>
        <v>57</v>
      </c>
      <c r="Q154" s="332">
        <f t="shared" si="24"/>
        <v>0</v>
      </c>
      <c r="R154" s="332">
        <f t="shared" si="24"/>
        <v>0</v>
      </c>
      <c r="S154" s="332">
        <f t="shared" si="24"/>
        <v>228</v>
      </c>
      <c r="T154" s="329"/>
      <c r="U154" s="324"/>
      <c r="V154" s="328"/>
    </row>
    <row r="155" spans="1:23" ht="12" customHeight="1" x14ac:dyDescent="0.2">
      <c r="A155" s="161" t="s">
        <v>136</v>
      </c>
      <c r="B155" s="439" t="s">
        <v>137</v>
      </c>
      <c r="C155" s="281" t="s">
        <v>66</v>
      </c>
      <c r="D155" s="331">
        <v>286</v>
      </c>
      <c r="E155" s="330"/>
      <c r="F155" s="318"/>
      <c r="G155" s="331">
        <v>286</v>
      </c>
      <c r="H155" s="330"/>
      <c r="I155" s="318"/>
      <c r="J155" s="331">
        <v>286</v>
      </c>
      <c r="K155" s="330"/>
      <c r="L155" s="318"/>
      <c r="M155" s="331">
        <v>286</v>
      </c>
      <c r="N155" s="330"/>
      <c r="O155" s="318"/>
      <c r="P155" s="331">
        <v>286</v>
      </c>
      <c r="Q155" s="330"/>
      <c r="R155" s="318"/>
      <c r="S155" s="331">
        <f>D155+G155+J155+P155</f>
        <v>1144</v>
      </c>
      <c r="T155" s="330"/>
      <c r="U155" s="318"/>
      <c r="V155" s="263"/>
    </row>
    <row r="156" spans="1:23" ht="15" customHeight="1" x14ac:dyDescent="0.2">
      <c r="A156" s="161" t="s">
        <v>136</v>
      </c>
      <c r="B156" s="439"/>
      <c r="C156" s="281" t="s">
        <v>66</v>
      </c>
      <c r="D156" s="331"/>
      <c r="E156" s="330"/>
      <c r="F156" s="318"/>
      <c r="G156" s="331"/>
      <c r="H156" s="330"/>
      <c r="I156" s="318"/>
      <c r="J156" s="331"/>
      <c r="K156" s="330"/>
      <c r="L156" s="318"/>
      <c r="M156" s="331"/>
      <c r="N156" s="330"/>
      <c r="O156" s="318"/>
      <c r="P156" s="331"/>
      <c r="Q156" s="330"/>
      <c r="R156" s="318"/>
      <c r="S156" s="331"/>
      <c r="T156" s="330"/>
      <c r="U156" s="318"/>
      <c r="V156" s="263"/>
    </row>
    <row r="157" spans="1:23" ht="15" customHeight="1" x14ac:dyDescent="0.2">
      <c r="A157" s="161" t="s">
        <v>136</v>
      </c>
      <c r="B157" s="439"/>
      <c r="C157" s="281"/>
      <c r="D157" s="331"/>
      <c r="E157" s="330"/>
      <c r="F157" s="318"/>
      <c r="G157" s="331"/>
      <c r="H157" s="330"/>
      <c r="I157" s="318"/>
      <c r="J157" s="331"/>
      <c r="K157" s="330"/>
      <c r="L157" s="318"/>
      <c r="M157" s="331"/>
      <c r="N157" s="330"/>
      <c r="O157" s="318"/>
      <c r="P157" s="331"/>
      <c r="Q157" s="330"/>
      <c r="R157" s="318"/>
      <c r="S157" s="331"/>
      <c r="T157" s="330"/>
      <c r="U157" s="318"/>
      <c r="V157" s="263"/>
    </row>
    <row r="158" spans="1:23" s="292" customFormat="1" ht="12.75" x14ac:dyDescent="0.2">
      <c r="A158" s="184"/>
      <c r="B158" s="363"/>
      <c r="C158" s="280" t="s">
        <v>39</v>
      </c>
      <c r="D158" s="324">
        <f t="shared" ref="D158:S158" si="25">D155</f>
        <v>286</v>
      </c>
      <c r="E158" s="324">
        <f t="shared" si="25"/>
        <v>0</v>
      </c>
      <c r="F158" s="324">
        <f t="shared" si="25"/>
        <v>0</v>
      </c>
      <c r="G158" s="324">
        <f t="shared" si="25"/>
        <v>286</v>
      </c>
      <c r="H158" s="324">
        <f t="shared" si="25"/>
        <v>0</v>
      </c>
      <c r="I158" s="324">
        <f t="shared" si="25"/>
        <v>0</v>
      </c>
      <c r="J158" s="324">
        <f t="shared" si="25"/>
        <v>286</v>
      </c>
      <c r="K158" s="324">
        <f t="shared" si="25"/>
        <v>0</v>
      </c>
      <c r="L158" s="324">
        <f t="shared" si="25"/>
        <v>0</v>
      </c>
      <c r="M158" s="324">
        <f t="shared" si="25"/>
        <v>286</v>
      </c>
      <c r="N158" s="324">
        <f t="shared" si="25"/>
        <v>0</v>
      </c>
      <c r="O158" s="324">
        <f t="shared" si="25"/>
        <v>0</v>
      </c>
      <c r="P158" s="324">
        <f t="shared" si="25"/>
        <v>286</v>
      </c>
      <c r="Q158" s="324">
        <f t="shared" si="25"/>
        <v>0</v>
      </c>
      <c r="R158" s="324">
        <f t="shared" si="25"/>
        <v>0</v>
      </c>
      <c r="S158" s="324">
        <f t="shared" si="25"/>
        <v>1144</v>
      </c>
      <c r="T158" s="329"/>
      <c r="U158" s="324"/>
      <c r="V158" s="328"/>
    </row>
    <row r="159" spans="1:23" s="288" customFormat="1" ht="15" customHeight="1" x14ac:dyDescent="0.2">
      <c r="A159" s="161" t="s">
        <v>138</v>
      </c>
      <c r="B159" s="440" t="s">
        <v>139</v>
      </c>
      <c r="C159" s="281" t="s">
        <v>140</v>
      </c>
      <c r="D159" s="318">
        <v>57</v>
      </c>
      <c r="E159" s="319"/>
      <c r="F159" s="318"/>
      <c r="G159" s="318">
        <v>57</v>
      </c>
      <c r="H159" s="319"/>
      <c r="I159" s="318"/>
      <c r="J159" s="318">
        <v>57</v>
      </c>
      <c r="K159" s="319"/>
      <c r="L159" s="318"/>
      <c r="M159" s="318">
        <v>57</v>
      </c>
      <c r="N159" s="319"/>
      <c r="O159" s="318"/>
      <c r="P159" s="318">
        <v>57</v>
      </c>
      <c r="Q159" s="319"/>
      <c r="R159" s="318"/>
      <c r="S159" s="318">
        <f>D159+G159+J159+P159</f>
        <v>228</v>
      </c>
      <c r="T159" s="319"/>
      <c r="U159" s="318"/>
      <c r="V159" s="325"/>
    </row>
    <row r="160" spans="1:23" s="288" customFormat="1" ht="15" customHeight="1" x14ac:dyDescent="0.2">
      <c r="A160" s="161"/>
      <c r="B160" s="440"/>
      <c r="C160" s="281" t="s">
        <v>140</v>
      </c>
      <c r="D160" s="318"/>
      <c r="E160" s="319"/>
      <c r="F160" s="318"/>
      <c r="G160" s="318"/>
      <c r="H160" s="319"/>
      <c r="I160" s="318"/>
      <c r="J160" s="318"/>
      <c r="K160" s="319"/>
      <c r="L160" s="318"/>
      <c r="M160" s="318"/>
      <c r="N160" s="319"/>
      <c r="O160" s="318"/>
      <c r="P160" s="318"/>
      <c r="Q160" s="319"/>
      <c r="R160" s="318"/>
      <c r="S160" s="318"/>
      <c r="T160" s="319"/>
      <c r="U160" s="318"/>
      <c r="V160" s="325"/>
    </row>
    <row r="161" spans="1:22" s="288" customFormat="1" ht="15" customHeight="1" x14ac:dyDescent="0.2">
      <c r="A161" s="161" t="s">
        <v>138</v>
      </c>
      <c r="B161" s="440"/>
      <c r="C161" s="281"/>
      <c r="D161" s="318"/>
      <c r="E161" s="319"/>
      <c r="F161" s="318"/>
      <c r="G161" s="318"/>
      <c r="H161" s="319"/>
      <c r="I161" s="318"/>
      <c r="J161" s="318"/>
      <c r="K161" s="319"/>
      <c r="L161" s="318"/>
      <c r="M161" s="318"/>
      <c r="N161" s="319"/>
      <c r="O161" s="318"/>
      <c r="P161" s="318"/>
      <c r="Q161" s="319"/>
      <c r="R161" s="318"/>
      <c r="S161" s="318"/>
      <c r="T161" s="319"/>
      <c r="U161" s="318"/>
      <c r="V161" s="325"/>
    </row>
    <row r="162" spans="1:22" s="288" customFormat="1" ht="12.75" x14ac:dyDescent="0.2">
      <c r="A162" s="161" t="s">
        <v>138</v>
      </c>
      <c r="B162" s="440"/>
      <c r="C162" s="281"/>
      <c r="D162" s="318"/>
      <c r="E162" s="319"/>
      <c r="F162" s="318"/>
      <c r="G162" s="318"/>
      <c r="H162" s="319"/>
      <c r="I162" s="318"/>
      <c r="J162" s="318"/>
      <c r="K162" s="319"/>
      <c r="L162" s="318"/>
      <c r="M162" s="318"/>
      <c r="N162" s="319"/>
      <c r="O162" s="318"/>
      <c r="P162" s="318"/>
      <c r="Q162" s="319"/>
      <c r="R162" s="318"/>
      <c r="S162" s="318"/>
      <c r="T162" s="319"/>
      <c r="U162" s="318"/>
      <c r="V162" s="325"/>
    </row>
    <row r="163" spans="1:22" s="292" customFormat="1" ht="12.75" x14ac:dyDescent="0.2">
      <c r="A163" s="184"/>
      <c r="B163" s="363"/>
      <c r="C163" s="280" t="s">
        <v>39</v>
      </c>
      <c r="D163" s="324">
        <f t="shared" ref="D163:S163" si="26">D159</f>
        <v>57</v>
      </c>
      <c r="E163" s="324">
        <f t="shared" si="26"/>
        <v>0</v>
      </c>
      <c r="F163" s="324">
        <f t="shared" si="26"/>
        <v>0</v>
      </c>
      <c r="G163" s="324">
        <f t="shared" si="26"/>
        <v>57</v>
      </c>
      <c r="H163" s="324">
        <f t="shared" si="26"/>
        <v>0</v>
      </c>
      <c r="I163" s="324">
        <f t="shared" si="26"/>
        <v>0</v>
      </c>
      <c r="J163" s="324">
        <f t="shared" si="26"/>
        <v>57</v>
      </c>
      <c r="K163" s="324">
        <f t="shared" si="26"/>
        <v>0</v>
      </c>
      <c r="L163" s="324">
        <f t="shared" si="26"/>
        <v>0</v>
      </c>
      <c r="M163" s="324">
        <f t="shared" si="26"/>
        <v>57</v>
      </c>
      <c r="N163" s="324">
        <f t="shared" si="26"/>
        <v>0</v>
      </c>
      <c r="O163" s="324">
        <f t="shared" si="26"/>
        <v>0</v>
      </c>
      <c r="P163" s="324">
        <f t="shared" si="26"/>
        <v>57</v>
      </c>
      <c r="Q163" s="324">
        <f t="shared" si="26"/>
        <v>0</v>
      </c>
      <c r="R163" s="324">
        <f t="shared" si="26"/>
        <v>0</v>
      </c>
      <c r="S163" s="324">
        <f t="shared" si="26"/>
        <v>228</v>
      </c>
      <c r="T163" s="329"/>
      <c r="U163" s="324"/>
      <c r="V163" s="328"/>
    </row>
    <row r="164" spans="1:22" ht="15" customHeight="1" x14ac:dyDescent="0.2">
      <c r="A164" s="161" t="s">
        <v>141</v>
      </c>
      <c r="B164" s="447" t="s">
        <v>142</v>
      </c>
      <c r="C164" s="281" t="s">
        <v>143</v>
      </c>
      <c r="D164" s="318">
        <v>229</v>
      </c>
      <c r="E164" s="319"/>
      <c r="F164" s="318"/>
      <c r="G164" s="318">
        <v>229</v>
      </c>
      <c r="H164" s="319"/>
      <c r="I164" s="318"/>
      <c r="J164" s="318">
        <v>229</v>
      </c>
      <c r="K164" s="319"/>
      <c r="L164" s="318"/>
      <c r="M164" s="318">
        <v>229</v>
      </c>
      <c r="N164" s="319"/>
      <c r="O164" s="318"/>
      <c r="P164" s="318">
        <v>229</v>
      </c>
      <c r="Q164" s="319"/>
      <c r="R164" s="318"/>
      <c r="S164" s="318">
        <f>D164+G164+J164+P164</f>
        <v>916</v>
      </c>
      <c r="T164" s="319"/>
      <c r="U164" s="318"/>
      <c r="V164" s="263"/>
    </row>
    <row r="165" spans="1:22" ht="12.75" x14ac:dyDescent="0.2">
      <c r="A165" s="161" t="s">
        <v>141</v>
      </c>
      <c r="B165" s="447"/>
      <c r="C165" s="282"/>
      <c r="D165" s="318"/>
      <c r="E165" s="319"/>
      <c r="F165" s="318"/>
      <c r="G165" s="318"/>
      <c r="H165" s="319"/>
      <c r="I165" s="318"/>
      <c r="J165" s="318"/>
      <c r="K165" s="319"/>
      <c r="L165" s="318"/>
      <c r="M165" s="318"/>
      <c r="N165" s="319"/>
      <c r="O165" s="318"/>
      <c r="P165" s="318"/>
      <c r="Q165" s="319"/>
      <c r="R165" s="318"/>
      <c r="S165" s="318"/>
      <c r="T165" s="319"/>
      <c r="U165" s="318"/>
      <c r="V165" s="263"/>
    </row>
    <row r="166" spans="1:22" ht="12.75" x14ac:dyDescent="0.2">
      <c r="A166" s="161" t="s">
        <v>141</v>
      </c>
      <c r="B166" s="447"/>
      <c r="C166" s="282"/>
      <c r="D166" s="318"/>
      <c r="E166" s="319"/>
      <c r="F166" s="318"/>
      <c r="G166" s="318"/>
      <c r="H166" s="319"/>
      <c r="I166" s="318"/>
      <c r="J166" s="318"/>
      <c r="K166" s="319"/>
      <c r="L166" s="318"/>
      <c r="M166" s="318"/>
      <c r="N166" s="319"/>
      <c r="O166" s="318"/>
      <c r="P166" s="318"/>
      <c r="Q166" s="319"/>
      <c r="R166" s="318"/>
      <c r="S166" s="318"/>
      <c r="T166" s="319"/>
      <c r="U166" s="318"/>
      <c r="V166" s="263"/>
    </row>
    <row r="167" spans="1:22" ht="12.75" x14ac:dyDescent="0.2">
      <c r="A167" s="161"/>
      <c r="B167" s="447"/>
      <c r="C167" s="282"/>
      <c r="D167" s="318"/>
      <c r="E167" s="319"/>
      <c r="F167" s="318"/>
      <c r="G167" s="318"/>
      <c r="H167" s="319"/>
      <c r="I167" s="318"/>
      <c r="J167" s="318"/>
      <c r="K167" s="319"/>
      <c r="L167" s="318"/>
      <c r="M167" s="318"/>
      <c r="N167" s="319"/>
      <c r="O167" s="318"/>
      <c r="P167" s="318"/>
      <c r="Q167" s="319"/>
      <c r="R167" s="318"/>
      <c r="S167" s="318"/>
      <c r="T167" s="319"/>
      <c r="U167" s="318"/>
      <c r="V167" s="263"/>
    </row>
    <row r="168" spans="1:22" ht="12.75" x14ac:dyDescent="0.2">
      <c r="A168" s="161"/>
      <c r="B168" s="447"/>
      <c r="C168" s="282"/>
      <c r="D168" s="318"/>
      <c r="E168" s="319"/>
      <c r="F168" s="318"/>
      <c r="G168" s="318"/>
      <c r="H168" s="319"/>
      <c r="I168" s="318"/>
      <c r="J168" s="318"/>
      <c r="K168" s="319"/>
      <c r="L168" s="318"/>
      <c r="M168" s="318"/>
      <c r="N168" s="319"/>
      <c r="O168" s="318"/>
      <c r="P168" s="318"/>
      <c r="Q168" s="319"/>
      <c r="R168" s="318"/>
      <c r="S168" s="318"/>
      <c r="T168" s="319"/>
      <c r="U168" s="318"/>
      <c r="V168" s="263"/>
    </row>
    <row r="169" spans="1:22" ht="12.75" x14ac:dyDescent="0.2">
      <c r="A169" s="161" t="s">
        <v>141</v>
      </c>
      <c r="B169" s="447"/>
      <c r="C169" s="282"/>
      <c r="D169" s="318"/>
      <c r="E169" s="319"/>
      <c r="F169" s="318"/>
      <c r="G169" s="318"/>
      <c r="H169" s="319"/>
      <c r="I169" s="318"/>
      <c r="J169" s="318"/>
      <c r="K169" s="319"/>
      <c r="L169" s="318"/>
      <c r="M169" s="318"/>
      <c r="N169" s="319"/>
      <c r="O169" s="318"/>
      <c r="P169" s="318"/>
      <c r="Q169" s="319"/>
      <c r="R169" s="318"/>
      <c r="S169" s="318"/>
      <c r="T169" s="319"/>
      <c r="U169" s="318"/>
      <c r="V169" s="263"/>
    </row>
    <row r="170" spans="1:22" s="292" customFormat="1" ht="12.75" x14ac:dyDescent="0.2">
      <c r="A170" s="157"/>
      <c r="B170" s="363"/>
      <c r="C170" s="280" t="s">
        <v>39</v>
      </c>
      <c r="D170" s="324">
        <f t="shared" ref="D170:S170" si="27">D164</f>
        <v>229</v>
      </c>
      <c r="E170" s="324">
        <f t="shared" si="27"/>
        <v>0</v>
      </c>
      <c r="F170" s="324">
        <f t="shared" si="27"/>
        <v>0</v>
      </c>
      <c r="G170" s="324">
        <f t="shared" si="27"/>
        <v>229</v>
      </c>
      <c r="H170" s="324">
        <f t="shared" si="27"/>
        <v>0</v>
      </c>
      <c r="I170" s="324">
        <f t="shared" si="27"/>
        <v>0</v>
      </c>
      <c r="J170" s="324">
        <f t="shared" si="27"/>
        <v>229</v>
      </c>
      <c r="K170" s="324">
        <f t="shared" si="27"/>
        <v>0</v>
      </c>
      <c r="L170" s="324">
        <f t="shared" si="27"/>
        <v>0</v>
      </c>
      <c r="M170" s="324">
        <f t="shared" si="27"/>
        <v>229</v>
      </c>
      <c r="N170" s="324">
        <f t="shared" si="27"/>
        <v>0</v>
      </c>
      <c r="O170" s="324">
        <f t="shared" si="27"/>
        <v>0</v>
      </c>
      <c r="P170" s="324">
        <f t="shared" si="27"/>
        <v>229</v>
      </c>
      <c r="Q170" s="324">
        <f t="shared" si="27"/>
        <v>0</v>
      </c>
      <c r="R170" s="324">
        <f t="shared" si="27"/>
        <v>0</v>
      </c>
      <c r="S170" s="324">
        <f t="shared" si="27"/>
        <v>916</v>
      </c>
      <c r="T170" s="329"/>
      <c r="U170" s="324"/>
      <c r="V170" s="328"/>
    </row>
    <row r="171" spans="1:22" s="288" customFormat="1" ht="15" customHeight="1" x14ac:dyDescent="0.2">
      <c r="A171" s="161" t="s">
        <v>144</v>
      </c>
      <c r="B171" s="440" t="s">
        <v>17</v>
      </c>
      <c r="C171" s="281" t="s">
        <v>145</v>
      </c>
      <c r="D171" s="318">
        <v>518</v>
      </c>
      <c r="E171" s="319"/>
      <c r="F171" s="318"/>
      <c r="G171" s="318"/>
      <c r="H171" s="319"/>
      <c r="I171" s="318"/>
      <c r="J171" s="318"/>
      <c r="K171" s="319"/>
      <c r="L171" s="318"/>
      <c r="M171" s="318"/>
      <c r="N171" s="319"/>
      <c r="O171" s="318"/>
      <c r="P171" s="318"/>
      <c r="Q171" s="319"/>
      <c r="R171" s="318"/>
      <c r="S171" s="318">
        <f>D171</f>
        <v>518</v>
      </c>
      <c r="T171" s="319"/>
      <c r="U171" s="318"/>
      <c r="V171" s="325"/>
    </row>
    <row r="172" spans="1:22" s="288" customFormat="1" ht="15" customHeight="1" x14ac:dyDescent="0.2">
      <c r="A172" s="161"/>
      <c r="B172" s="440"/>
      <c r="C172" s="281" t="s">
        <v>145</v>
      </c>
      <c r="D172" s="318"/>
      <c r="E172" s="319"/>
      <c r="F172" s="318"/>
      <c r="G172" s="318"/>
      <c r="H172" s="319"/>
      <c r="I172" s="318"/>
      <c r="J172" s="318"/>
      <c r="K172" s="319"/>
      <c r="L172" s="318"/>
      <c r="M172" s="318"/>
      <c r="N172" s="319"/>
      <c r="O172" s="318"/>
      <c r="P172" s="318"/>
      <c r="Q172" s="319"/>
      <c r="R172" s="318"/>
      <c r="S172" s="318"/>
      <c r="T172" s="319"/>
      <c r="U172" s="318"/>
      <c r="V172" s="325"/>
    </row>
    <row r="173" spans="1:22" s="288" customFormat="1" ht="15" customHeight="1" x14ac:dyDescent="0.2">
      <c r="A173" s="161" t="s">
        <v>144</v>
      </c>
      <c r="B173" s="440"/>
      <c r="C173" s="281" t="s">
        <v>145</v>
      </c>
      <c r="D173" s="318"/>
      <c r="E173" s="319"/>
      <c r="F173" s="318"/>
      <c r="G173" s="318"/>
      <c r="H173" s="319"/>
      <c r="I173" s="318"/>
      <c r="J173" s="318"/>
      <c r="K173" s="319"/>
      <c r="L173" s="318"/>
      <c r="M173" s="318"/>
      <c r="N173" s="319"/>
      <c r="O173" s="318"/>
      <c r="P173" s="318"/>
      <c r="Q173" s="319"/>
      <c r="R173" s="318"/>
      <c r="S173" s="318"/>
      <c r="T173" s="319"/>
      <c r="U173" s="318"/>
      <c r="V173" s="325"/>
    </row>
    <row r="174" spans="1:22" s="288" customFormat="1" ht="22.5" customHeight="1" x14ac:dyDescent="0.2">
      <c r="A174" s="161" t="s">
        <v>144</v>
      </c>
      <c r="B174" s="440"/>
      <c r="C174" s="281" t="s">
        <v>145</v>
      </c>
      <c r="D174" s="318"/>
      <c r="E174" s="319"/>
      <c r="F174" s="318"/>
      <c r="G174" s="318"/>
      <c r="H174" s="319"/>
      <c r="I174" s="318"/>
      <c r="J174" s="318"/>
      <c r="K174" s="319"/>
      <c r="L174" s="318"/>
      <c r="M174" s="318"/>
      <c r="N174" s="319"/>
      <c r="O174" s="318"/>
      <c r="P174" s="318"/>
      <c r="Q174" s="319"/>
      <c r="R174" s="318"/>
      <c r="S174" s="318"/>
      <c r="T174" s="319"/>
      <c r="U174" s="318"/>
      <c r="V174" s="325"/>
    </row>
    <row r="175" spans="1:22" s="292" customFormat="1" ht="12.75" x14ac:dyDescent="0.2">
      <c r="A175" s="184"/>
      <c r="B175" s="169"/>
      <c r="C175" s="280" t="s">
        <v>39</v>
      </c>
      <c r="D175" s="324">
        <f t="shared" ref="D175:T175" si="28">D171</f>
        <v>518</v>
      </c>
      <c r="E175" s="324">
        <f t="shared" si="28"/>
        <v>0</v>
      </c>
      <c r="F175" s="324">
        <f t="shared" si="28"/>
        <v>0</v>
      </c>
      <c r="G175" s="324">
        <f t="shared" si="28"/>
        <v>0</v>
      </c>
      <c r="H175" s="324">
        <f t="shared" si="28"/>
        <v>0</v>
      </c>
      <c r="I175" s="324">
        <f t="shared" si="28"/>
        <v>0</v>
      </c>
      <c r="J175" s="324">
        <f t="shared" si="28"/>
        <v>0</v>
      </c>
      <c r="K175" s="324">
        <f t="shared" si="28"/>
        <v>0</v>
      </c>
      <c r="L175" s="324">
        <f t="shared" si="28"/>
        <v>0</v>
      </c>
      <c r="M175" s="324">
        <f t="shared" si="28"/>
        <v>0</v>
      </c>
      <c r="N175" s="324">
        <f t="shared" si="28"/>
        <v>0</v>
      </c>
      <c r="O175" s="324">
        <f t="shared" si="28"/>
        <v>0</v>
      </c>
      <c r="P175" s="324">
        <f t="shared" si="28"/>
        <v>0</v>
      </c>
      <c r="Q175" s="324">
        <f t="shared" si="28"/>
        <v>0</v>
      </c>
      <c r="R175" s="324">
        <f t="shared" si="28"/>
        <v>0</v>
      </c>
      <c r="S175" s="324">
        <f t="shared" si="28"/>
        <v>518</v>
      </c>
      <c r="T175" s="324">
        <f t="shared" si="28"/>
        <v>0</v>
      </c>
      <c r="U175" s="324"/>
      <c r="V175" s="328"/>
    </row>
    <row r="176" spans="1:22" s="291" customFormat="1" ht="12.75" x14ac:dyDescent="0.2">
      <c r="A176" s="231"/>
      <c r="B176" s="202" t="s">
        <v>146</v>
      </c>
      <c r="C176" s="232"/>
      <c r="D176" s="317">
        <f t="shared" ref="D176:S176" si="29">D154+D158+D163+D170+D175</f>
        <v>1147</v>
      </c>
      <c r="E176" s="317">
        <f t="shared" si="29"/>
        <v>0</v>
      </c>
      <c r="F176" s="317">
        <f t="shared" si="29"/>
        <v>0</v>
      </c>
      <c r="G176" s="317">
        <f t="shared" si="29"/>
        <v>629</v>
      </c>
      <c r="H176" s="317">
        <f t="shared" si="29"/>
        <v>0</v>
      </c>
      <c r="I176" s="317">
        <f t="shared" si="29"/>
        <v>0</v>
      </c>
      <c r="J176" s="317">
        <f t="shared" si="29"/>
        <v>629</v>
      </c>
      <c r="K176" s="317">
        <f t="shared" si="29"/>
        <v>0</v>
      </c>
      <c r="L176" s="317">
        <f t="shared" si="29"/>
        <v>0</v>
      </c>
      <c r="M176" s="317">
        <f t="shared" si="29"/>
        <v>629</v>
      </c>
      <c r="N176" s="317">
        <f t="shared" si="29"/>
        <v>0</v>
      </c>
      <c r="O176" s="317">
        <f t="shared" si="29"/>
        <v>0</v>
      </c>
      <c r="P176" s="317">
        <f t="shared" si="29"/>
        <v>629</v>
      </c>
      <c r="Q176" s="317">
        <f t="shared" si="29"/>
        <v>0</v>
      </c>
      <c r="R176" s="317">
        <f t="shared" si="29"/>
        <v>0</v>
      </c>
      <c r="S176" s="317">
        <f t="shared" si="29"/>
        <v>3034</v>
      </c>
      <c r="T176" s="317"/>
      <c r="U176" s="317"/>
      <c r="V176" s="315"/>
    </row>
    <row r="177" spans="1:22" s="291" customFormat="1" ht="12.75" x14ac:dyDescent="0.2">
      <c r="A177" s="201"/>
      <c r="B177" s="234" t="s">
        <v>185</v>
      </c>
      <c r="C177" s="203"/>
      <c r="D177" s="316">
        <f t="shared" ref="D177:R177" si="30">D23+D71+D109+D131+D149+D176</f>
        <v>9636</v>
      </c>
      <c r="E177" s="316">
        <f t="shared" si="30"/>
        <v>0</v>
      </c>
      <c r="F177" s="316">
        <f t="shared" si="30"/>
        <v>0</v>
      </c>
      <c r="G177" s="316">
        <f t="shared" si="30"/>
        <v>7692</v>
      </c>
      <c r="H177" s="316">
        <f t="shared" si="30"/>
        <v>0</v>
      </c>
      <c r="I177" s="316">
        <f t="shared" si="30"/>
        <v>0</v>
      </c>
      <c r="J177" s="316">
        <f t="shared" si="30"/>
        <v>9454</v>
      </c>
      <c r="K177" s="316">
        <f t="shared" si="30"/>
        <v>0</v>
      </c>
      <c r="L177" s="316">
        <f t="shared" si="30"/>
        <v>0</v>
      </c>
      <c r="M177" s="316">
        <f t="shared" si="30"/>
        <v>10798</v>
      </c>
      <c r="N177" s="316">
        <f t="shared" si="30"/>
        <v>0</v>
      </c>
      <c r="O177" s="316">
        <f t="shared" si="30"/>
        <v>0</v>
      </c>
      <c r="P177" s="316">
        <f t="shared" si="30"/>
        <v>10798</v>
      </c>
      <c r="Q177" s="316">
        <f t="shared" si="30"/>
        <v>0</v>
      </c>
      <c r="R177" s="316">
        <f t="shared" si="30"/>
        <v>0</v>
      </c>
      <c r="S177" s="316">
        <f>D177+G177+J177+P177</f>
        <v>37580</v>
      </c>
      <c r="T177" s="316"/>
      <c r="U177" s="316"/>
      <c r="V177" s="315"/>
    </row>
    <row r="178" spans="1:22" s="290" customFormat="1" ht="15" customHeight="1" x14ac:dyDescent="0.15">
      <c r="A178" s="428" t="s">
        <v>147</v>
      </c>
      <c r="B178" s="428"/>
      <c r="C178" s="428"/>
      <c r="D178" s="326"/>
      <c r="E178" s="327"/>
      <c r="F178" s="326"/>
      <c r="G178" s="326"/>
      <c r="H178" s="327"/>
      <c r="I178" s="326"/>
      <c r="J178" s="326"/>
      <c r="K178" s="327"/>
      <c r="L178" s="326"/>
      <c r="M178" s="326"/>
      <c r="N178" s="327"/>
      <c r="O178" s="326"/>
      <c r="P178" s="326"/>
      <c r="Q178" s="327"/>
      <c r="R178" s="326"/>
      <c r="S178" s="326"/>
      <c r="T178" s="327"/>
      <c r="U178" s="326"/>
      <c r="V178" s="322"/>
    </row>
    <row r="179" spans="1:22" s="288" customFormat="1" ht="12.75" x14ac:dyDescent="0.2">
      <c r="A179" s="161" t="s">
        <v>148</v>
      </c>
      <c r="B179" s="320" t="s">
        <v>186</v>
      </c>
      <c r="C179" s="281" t="s">
        <v>187</v>
      </c>
      <c r="D179" s="318">
        <v>137</v>
      </c>
      <c r="E179" s="319"/>
      <c r="F179" s="318"/>
      <c r="G179" s="318">
        <v>137</v>
      </c>
      <c r="H179" s="319"/>
      <c r="I179" s="318"/>
      <c r="J179" s="318">
        <v>137</v>
      </c>
      <c r="K179" s="319"/>
      <c r="L179" s="318"/>
      <c r="M179" s="318">
        <v>137</v>
      </c>
      <c r="N179" s="319"/>
      <c r="O179" s="318"/>
      <c r="P179" s="318">
        <v>137</v>
      </c>
      <c r="Q179" s="319"/>
      <c r="R179" s="318"/>
      <c r="S179" s="318">
        <f>D179+G179+J179+P179</f>
        <v>548</v>
      </c>
      <c r="T179" s="319"/>
      <c r="U179" s="318"/>
      <c r="V179" s="325"/>
    </row>
    <row r="180" spans="1:22" ht="12.75" x14ac:dyDescent="0.2">
      <c r="A180" s="161" t="s">
        <v>149</v>
      </c>
      <c r="B180" s="320" t="s">
        <v>188</v>
      </c>
      <c r="C180" s="281" t="s">
        <v>187</v>
      </c>
      <c r="D180" s="318">
        <v>229</v>
      </c>
      <c r="E180" s="319"/>
      <c r="F180" s="318"/>
      <c r="G180" s="318">
        <v>229</v>
      </c>
      <c r="H180" s="319"/>
      <c r="I180" s="318"/>
      <c r="J180" s="318">
        <v>229</v>
      </c>
      <c r="K180" s="319"/>
      <c r="L180" s="318"/>
      <c r="M180" s="318">
        <v>229</v>
      </c>
      <c r="N180" s="319"/>
      <c r="O180" s="318"/>
      <c r="P180" s="318">
        <v>229</v>
      </c>
      <c r="Q180" s="319"/>
      <c r="R180" s="318"/>
      <c r="S180" s="318">
        <f>D180+G180+J180+P180</f>
        <v>916</v>
      </c>
      <c r="T180" s="319"/>
      <c r="U180" s="318"/>
      <c r="V180" s="263"/>
    </row>
    <row r="181" spans="1:22" ht="12.75" x14ac:dyDescent="0.2">
      <c r="A181" s="161" t="s">
        <v>150</v>
      </c>
      <c r="B181" s="320" t="s">
        <v>189</v>
      </c>
      <c r="C181" s="281"/>
      <c r="D181" s="318"/>
      <c r="E181" s="319"/>
      <c r="F181" s="318"/>
      <c r="G181" s="318"/>
      <c r="H181" s="319"/>
      <c r="I181" s="318"/>
      <c r="J181" s="318"/>
      <c r="K181" s="319"/>
      <c r="L181" s="318"/>
      <c r="M181" s="318"/>
      <c r="N181" s="319"/>
      <c r="O181" s="318"/>
      <c r="P181" s="318"/>
      <c r="Q181" s="319"/>
      <c r="R181" s="318"/>
      <c r="S181" s="318"/>
      <c r="T181" s="319"/>
      <c r="U181" s="318"/>
      <c r="V181" s="263"/>
    </row>
    <row r="182" spans="1:22" ht="12.75" x14ac:dyDescent="0.2">
      <c r="A182" s="161" t="s">
        <v>151</v>
      </c>
      <c r="B182" s="320" t="s">
        <v>190</v>
      </c>
      <c r="C182" s="281" t="s">
        <v>187</v>
      </c>
      <c r="D182" s="318">
        <v>137</v>
      </c>
      <c r="E182" s="319"/>
      <c r="F182" s="318"/>
      <c r="G182" s="318">
        <v>137</v>
      </c>
      <c r="H182" s="319"/>
      <c r="I182" s="318"/>
      <c r="J182" s="318">
        <v>137</v>
      </c>
      <c r="K182" s="319"/>
      <c r="L182" s="318"/>
      <c r="M182" s="318">
        <v>137</v>
      </c>
      <c r="N182" s="319"/>
      <c r="O182" s="318"/>
      <c r="P182" s="318">
        <v>137</v>
      </c>
      <c r="Q182" s="319"/>
      <c r="R182" s="318"/>
      <c r="S182" s="318">
        <f>D182+G182+J182+P182</f>
        <v>548</v>
      </c>
      <c r="T182" s="319"/>
      <c r="U182" s="318"/>
      <c r="V182" s="263"/>
    </row>
    <row r="183" spans="1:22" ht="12.75" x14ac:dyDescent="0.2">
      <c r="A183" s="161" t="s">
        <v>191</v>
      </c>
      <c r="B183" s="320" t="s">
        <v>192</v>
      </c>
      <c r="C183" s="273"/>
      <c r="D183" s="318">
        <v>69</v>
      </c>
      <c r="E183" s="319"/>
      <c r="F183" s="318"/>
      <c r="G183" s="318">
        <v>69</v>
      </c>
      <c r="H183" s="319"/>
      <c r="I183" s="318"/>
      <c r="J183" s="318">
        <v>69</v>
      </c>
      <c r="K183" s="319"/>
      <c r="L183" s="318"/>
      <c r="M183" s="318">
        <v>69</v>
      </c>
      <c r="N183" s="319"/>
      <c r="O183" s="318"/>
      <c r="P183" s="318">
        <v>69</v>
      </c>
      <c r="Q183" s="319"/>
      <c r="R183" s="318"/>
      <c r="S183" s="318">
        <f>D183+G183+J183+P183</f>
        <v>276</v>
      </c>
      <c r="T183" s="319"/>
      <c r="U183" s="318"/>
      <c r="V183" s="263"/>
    </row>
    <row r="184" spans="1:22" s="290" customFormat="1" ht="14.25" customHeight="1" x14ac:dyDescent="0.15">
      <c r="A184" s="442" t="s">
        <v>152</v>
      </c>
      <c r="B184" s="442"/>
      <c r="C184" s="276"/>
      <c r="D184" s="324">
        <f t="shared" ref="D184:M184" si="31">SUM(D179:D183)</f>
        <v>572</v>
      </c>
      <c r="E184" s="324">
        <f t="shared" si="31"/>
        <v>0</v>
      </c>
      <c r="F184" s="324">
        <f t="shared" si="31"/>
        <v>0</v>
      </c>
      <c r="G184" s="324">
        <f t="shared" si="31"/>
        <v>572</v>
      </c>
      <c r="H184" s="324">
        <f t="shared" si="31"/>
        <v>0</v>
      </c>
      <c r="I184" s="324">
        <f t="shared" si="31"/>
        <v>0</v>
      </c>
      <c r="J184" s="324">
        <f t="shared" si="31"/>
        <v>572</v>
      </c>
      <c r="K184" s="324">
        <f t="shared" si="31"/>
        <v>0</v>
      </c>
      <c r="L184" s="324">
        <f t="shared" si="31"/>
        <v>0</v>
      </c>
      <c r="M184" s="324">
        <f t="shared" si="31"/>
        <v>572</v>
      </c>
      <c r="N184" s="324"/>
      <c r="O184" s="324"/>
      <c r="P184" s="324">
        <f>SUM(P179:P183)</f>
        <v>572</v>
      </c>
      <c r="Q184" s="324"/>
      <c r="R184" s="324"/>
      <c r="S184" s="324">
        <f>SUM(S182:S183,S180,S179)</f>
        <v>2288</v>
      </c>
      <c r="T184" s="324"/>
      <c r="U184" s="324"/>
      <c r="V184" s="322"/>
    </row>
    <row r="185" spans="1:22" ht="12.75" x14ac:dyDescent="0.2">
      <c r="A185" s="161" t="s">
        <v>153</v>
      </c>
      <c r="B185" s="320" t="s">
        <v>193</v>
      </c>
      <c r="C185" s="281" t="s">
        <v>194</v>
      </c>
      <c r="D185" s="318"/>
      <c r="E185" s="319"/>
      <c r="F185" s="318"/>
      <c r="G185" s="318"/>
      <c r="H185" s="319"/>
      <c r="I185" s="318"/>
      <c r="J185" s="318"/>
      <c r="K185" s="319"/>
      <c r="L185" s="318"/>
      <c r="M185" s="318"/>
      <c r="N185" s="319"/>
      <c r="O185" s="318"/>
      <c r="P185" s="318"/>
      <c r="Q185" s="319"/>
      <c r="R185" s="318"/>
      <c r="S185" s="318"/>
      <c r="T185" s="319"/>
      <c r="U185" s="318"/>
      <c r="V185" s="263"/>
    </row>
    <row r="186" spans="1:22" ht="12.75" x14ac:dyDescent="0.2">
      <c r="A186" s="161" t="s">
        <v>154</v>
      </c>
      <c r="B186" s="320" t="s">
        <v>195</v>
      </c>
      <c r="C186" s="281" t="s">
        <v>196</v>
      </c>
      <c r="D186" s="318"/>
      <c r="E186" s="319"/>
      <c r="F186" s="318"/>
      <c r="G186" s="318"/>
      <c r="H186" s="319"/>
      <c r="I186" s="318"/>
      <c r="J186" s="318"/>
      <c r="K186" s="319"/>
      <c r="L186" s="318"/>
      <c r="M186" s="318"/>
      <c r="N186" s="319"/>
      <c r="O186" s="318"/>
      <c r="P186" s="318"/>
      <c r="Q186" s="319"/>
      <c r="R186" s="318"/>
      <c r="S186" s="318"/>
      <c r="T186" s="319"/>
      <c r="U186" s="318"/>
      <c r="V186" s="263"/>
    </row>
    <row r="187" spans="1:22" ht="12.75" x14ac:dyDescent="0.2">
      <c r="A187" s="161" t="s">
        <v>155</v>
      </c>
      <c r="B187" s="320" t="s">
        <v>197</v>
      </c>
      <c r="C187" s="281" t="s">
        <v>198</v>
      </c>
      <c r="D187" s="318"/>
      <c r="E187" s="319"/>
      <c r="F187" s="318"/>
      <c r="G187" s="318"/>
      <c r="H187" s="319"/>
      <c r="I187" s="318"/>
      <c r="J187" s="318"/>
      <c r="K187" s="319"/>
      <c r="L187" s="318"/>
      <c r="M187" s="318"/>
      <c r="N187" s="319"/>
      <c r="O187" s="318"/>
      <c r="P187" s="318"/>
      <c r="Q187" s="319"/>
      <c r="R187" s="318"/>
      <c r="S187" s="318"/>
      <c r="T187" s="319"/>
      <c r="U187" s="318"/>
      <c r="V187" s="263"/>
    </row>
    <row r="188" spans="1:22" s="290" customFormat="1" ht="17.25" customHeight="1" x14ac:dyDescent="0.15">
      <c r="A188" s="442" t="s">
        <v>156</v>
      </c>
      <c r="B188" s="442"/>
      <c r="C188" s="276"/>
      <c r="D188" s="324"/>
      <c r="E188" s="324"/>
      <c r="F188" s="324"/>
      <c r="G188" s="324"/>
      <c r="H188" s="324"/>
      <c r="I188" s="324"/>
      <c r="J188" s="324"/>
      <c r="K188" s="324"/>
      <c r="L188" s="324"/>
      <c r="M188" s="324"/>
      <c r="N188" s="324"/>
      <c r="O188" s="324"/>
      <c r="P188" s="324"/>
      <c r="Q188" s="324"/>
      <c r="R188" s="324"/>
      <c r="S188" s="324"/>
      <c r="T188" s="324"/>
      <c r="U188" s="324"/>
      <c r="V188" s="322"/>
    </row>
    <row r="189" spans="1:22" s="290" customFormat="1" ht="25.5" customHeight="1" x14ac:dyDescent="0.15">
      <c r="A189" s="443" t="s">
        <v>157</v>
      </c>
      <c r="B189" s="443"/>
      <c r="C189" s="323"/>
      <c r="D189" s="317">
        <f t="shared" ref="D189:S189" si="32">D184+D188</f>
        <v>572</v>
      </c>
      <c r="E189" s="317">
        <f t="shared" si="32"/>
        <v>0</v>
      </c>
      <c r="F189" s="317">
        <f t="shared" si="32"/>
        <v>0</v>
      </c>
      <c r="G189" s="317">
        <f t="shared" si="32"/>
        <v>572</v>
      </c>
      <c r="H189" s="317">
        <f t="shared" si="32"/>
        <v>0</v>
      </c>
      <c r="I189" s="317">
        <f t="shared" si="32"/>
        <v>0</v>
      </c>
      <c r="J189" s="317">
        <f t="shared" si="32"/>
        <v>572</v>
      </c>
      <c r="K189" s="317">
        <f t="shared" si="32"/>
        <v>0</v>
      </c>
      <c r="L189" s="317">
        <f t="shared" si="32"/>
        <v>0</v>
      </c>
      <c r="M189" s="317">
        <f t="shared" si="32"/>
        <v>572</v>
      </c>
      <c r="N189" s="317">
        <f t="shared" si="32"/>
        <v>0</v>
      </c>
      <c r="O189" s="317">
        <f t="shared" si="32"/>
        <v>0</v>
      </c>
      <c r="P189" s="317">
        <f t="shared" si="32"/>
        <v>572</v>
      </c>
      <c r="Q189" s="317">
        <f t="shared" si="32"/>
        <v>0</v>
      </c>
      <c r="R189" s="317">
        <f t="shared" si="32"/>
        <v>0</v>
      </c>
      <c r="S189" s="317">
        <f t="shared" si="32"/>
        <v>2288</v>
      </c>
      <c r="T189" s="317"/>
      <c r="U189" s="317"/>
      <c r="V189" s="322"/>
    </row>
    <row r="190" spans="1:22" ht="12.75" customHeight="1" x14ac:dyDescent="0.2">
      <c r="A190" s="427" t="s">
        <v>158</v>
      </c>
      <c r="B190" s="427"/>
      <c r="C190" s="274"/>
      <c r="D190" s="321"/>
      <c r="E190" s="321"/>
      <c r="F190" s="321"/>
      <c r="G190" s="321"/>
      <c r="H190" s="321"/>
      <c r="I190" s="321"/>
      <c r="J190" s="321"/>
      <c r="K190" s="321"/>
      <c r="L190" s="321"/>
      <c r="M190" s="321"/>
      <c r="N190" s="321"/>
      <c r="O190" s="321"/>
      <c r="P190" s="321"/>
      <c r="Q190" s="321"/>
      <c r="R190" s="321"/>
      <c r="S190" s="321"/>
      <c r="T190" s="321"/>
      <c r="U190" s="321"/>
      <c r="V190" s="263"/>
    </row>
    <row r="191" spans="1:22" ht="12.75" x14ac:dyDescent="0.2">
      <c r="A191" s="161" t="s">
        <v>159</v>
      </c>
      <c r="B191" s="245" t="s">
        <v>199</v>
      </c>
      <c r="C191" s="281" t="s">
        <v>187</v>
      </c>
      <c r="D191" s="318">
        <v>1372</v>
      </c>
      <c r="E191" s="319"/>
      <c r="F191" s="318"/>
      <c r="G191" s="318">
        <v>1372</v>
      </c>
      <c r="H191" s="319"/>
      <c r="I191" s="318"/>
      <c r="J191" s="318">
        <v>1372</v>
      </c>
      <c r="K191" s="319"/>
      <c r="L191" s="318"/>
      <c r="M191" s="318">
        <v>1372</v>
      </c>
      <c r="N191" s="319"/>
      <c r="O191" s="318"/>
      <c r="P191" s="318">
        <v>1372</v>
      </c>
      <c r="Q191" s="319"/>
      <c r="R191" s="318"/>
      <c r="S191" s="318">
        <f>D191+G191+J191+P191</f>
        <v>5488</v>
      </c>
      <c r="T191" s="319"/>
      <c r="U191" s="318"/>
      <c r="V191" s="263"/>
    </row>
    <row r="192" spans="1:22" ht="12.75" x14ac:dyDescent="0.2">
      <c r="A192" s="161" t="s">
        <v>160</v>
      </c>
      <c r="B192" s="245" t="s">
        <v>200</v>
      </c>
      <c r="C192" s="281" t="s">
        <v>187</v>
      </c>
      <c r="D192" s="318">
        <v>686</v>
      </c>
      <c r="E192" s="319"/>
      <c r="F192" s="318"/>
      <c r="G192" s="318">
        <v>686</v>
      </c>
      <c r="H192" s="319"/>
      <c r="I192" s="318"/>
      <c r="J192" s="318">
        <v>686</v>
      </c>
      <c r="K192" s="319"/>
      <c r="L192" s="318"/>
      <c r="M192" s="318">
        <v>686</v>
      </c>
      <c r="N192" s="319"/>
      <c r="O192" s="318"/>
      <c r="P192" s="318">
        <v>686</v>
      </c>
      <c r="Q192" s="319"/>
      <c r="R192" s="318"/>
      <c r="S192" s="318">
        <f>D192+G192+J192+P193</f>
        <v>2744</v>
      </c>
      <c r="T192" s="319"/>
      <c r="U192" s="318"/>
      <c r="V192" s="263"/>
    </row>
    <row r="193" spans="1:22" ht="12.75" x14ac:dyDescent="0.2">
      <c r="A193" s="161" t="s">
        <v>161</v>
      </c>
      <c r="B193" s="320" t="s">
        <v>201</v>
      </c>
      <c r="C193" s="281" t="s">
        <v>187</v>
      </c>
      <c r="D193" s="318">
        <v>686</v>
      </c>
      <c r="E193" s="319"/>
      <c r="F193" s="318"/>
      <c r="G193" s="318">
        <v>686</v>
      </c>
      <c r="H193" s="319"/>
      <c r="I193" s="318"/>
      <c r="J193" s="318">
        <v>686</v>
      </c>
      <c r="K193" s="319"/>
      <c r="L193" s="318"/>
      <c r="M193" s="318">
        <v>686</v>
      </c>
      <c r="N193" s="319"/>
      <c r="O193" s="318"/>
      <c r="P193" s="318">
        <v>686</v>
      </c>
      <c r="Q193" s="319"/>
      <c r="R193" s="318"/>
      <c r="S193" s="318">
        <f>D193+G193+J193+P193</f>
        <v>2744</v>
      </c>
      <c r="T193" s="319"/>
      <c r="U193" s="318"/>
      <c r="V193" s="263"/>
    </row>
    <row r="194" spans="1:22" ht="12.75" x14ac:dyDescent="0.2">
      <c r="A194" s="161" t="s">
        <v>162</v>
      </c>
      <c r="B194" s="320" t="s">
        <v>202</v>
      </c>
      <c r="C194" s="281" t="s">
        <v>187</v>
      </c>
      <c r="D194" s="318">
        <v>915</v>
      </c>
      <c r="E194" s="319"/>
      <c r="F194" s="318"/>
      <c r="G194" s="318">
        <v>915</v>
      </c>
      <c r="H194" s="319"/>
      <c r="I194" s="318"/>
      <c r="J194" s="318">
        <v>915</v>
      </c>
      <c r="K194" s="319"/>
      <c r="L194" s="318"/>
      <c r="M194" s="318">
        <v>915</v>
      </c>
      <c r="N194" s="319"/>
      <c r="O194" s="318"/>
      <c r="P194" s="318">
        <v>915</v>
      </c>
      <c r="Q194" s="319"/>
      <c r="R194" s="318"/>
      <c r="S194" s="318">
        <f>D194+G194+J194+P194</f>
        <v>3660</v>
      </c>
      <c r="T194" s="319"/>
      <c r="U194" s="318"/>
      <c r="V194" s="263"/>
    </row>
    <row r="195" spans="1:22" ht="12.75" x14ac:dyDescent="0.2">
      <c r="A195" s="161"/>
      <c r="B195" s="320" t="s">
        <v>203</v>
      </c>
      <c r="C195" s="281"/>
      <c r="D195" s="318"/>
      <c r="E195" s="319"/>
      <c r="F195" s="318"/>
      <c r="G195" s="318"/>
      <c r="H195" s="319"/>
      <c r="I195" s="318"/>
      <c r="J195" s="318"/>
      <c r="K195" s="319"/>
      <c r="L195" s="318"/>
      <c r="M195" s="318"/>
      <c r="N195" s="319"/>
      <c r="O195" s="318"/>
      <c r="P195" s="318"/>
      <c r="Q195" s="319"/>
      <c r="R195" s="318"/>
      <c r="S195" s="318"/>
      <c r="T195" s="319"/>
      <c r="U195" s="318"/>
      <c r="V195" s="263"/>
    </row>
    <row r="196" spans="1:22" s="291" customFormat="1" ht="12.75" x14ac:dyDescent="0.15">
      <c r="A196" s="233"/>
      <c r="B196" s="443" t="s">
        <v>163</v>
      </c>
      <c r="C196" s="443"/>
      <c r="D196" s="317">
        <f t="shared" ref="D196:R196" si="33">SUM(D191:D194)</f>
        <v>3659</v>
      </c>
      <c r="E196" s="317">
        <f t="shared" si="33"/>
        <v>0</v>
      </c>
      <c r="F196" s="317">
        <f t="shared" si="33"/>
        <v>0</v>
      </c>
      <c r="G196" s="317">
        <f t="shared" si="33"/>
        <v>3659</v>
      </c>
      <c r="H196" s="317">
        <f t="shared" si="33"/>
        <v>0</v>
      </c>
      <c r="I196" s="317">
        <f t="shared" si="33"/>
        <v>0</v>
      </c>
      <c r="J196" s="317">
        <f t="shared" si="33"/>
        <v>3659</v>
      </c>
      <c r="K196" s="317">
        <f t="shared" si="33"/>
        <v>0</v>
      </c>
      <c r="L196" s="317">
        <f t="shared" si="33"/>
        <v>0</v>
      </c>
      <c r="M196" s="317">
        <f t="shared" si="33"/>
        <v>3659</v>
      </c>
      <c r="N196" s="317">
        <f t="shared" si="33"/>
        <v>0</v>
      </c>
      <c r="O196" s="317">
        <f t="shared" si="33"/>
        <v>0</v>
      </c>
      <c r="P196" s="317">
        <f t="shared" si="33"/>
        <v>3659</v>
      </c>
      <c r="Q196" s="317">
        <f t="shared" si="33"/>
        <v>0</v>
      </c>
      <c r="R196" s="317">
        <f t="shared" si="33"/>
        <v>0</v>
      </c>
      <c r="S196" s="317">
        <f>D196+G196+J196+P196</f>
        <v>14636</v>
      </c>
      <c r="T196" s="317"/>
      <c r="U196" s="317"/>
      <c r="V196" s="315"/>
    </row>
    <row r="197" spans="1:22" s="291" customFormat="1" ht="12.75" x14ac:dyDescent="0.15">
      <c r="A197" s="216"/>
      <c r="B197" s="217" t="s">
        <v>204</v>
      </c>
      <c r="C197" s="217"/>
      <c r="D197" s="316">
        <f t="shared" ref="D197:S197" si="34">D189+D196</f>
        <v>4231</v>
      </c>
      <c r="E197" s="316">
        <f t="shared" si="34"/>
        <v>0</v>
      </c>
      <c r="F197" s="316">
        <f t="shared" si="34"/>
        <v>0</v>
      </c>
      <c r="G197" s="316">
        <f t="shared" si="34"/>
        <v>4231</v>
      </c>
      <c r="H197" s="316">
        <f t="shared" si="34"/>
        <v>0</v>
      </c>
      <c r="I197" s="316">
        <f t="shared" si="34"/>
        <v>0</v>
      </c>
      <c r="J197" s="316">
        <f t="shared" si="34"/>
        <v>4231</v>
      </c>
      <c r="K197" s="316">
        <f t="shared" si="34"/>
        <v>0</v>
      </c>
      <c r="L197" s="316">
        <f t="shared" si="34"/>
        <v>0</v>
      </c>
      <c r="M197" s="316">
        <f t="shared" si="34"/>
        <v>4231</v>
      </c>
      <c r="N197" s="316">
        <f t="shared" si="34"/>
        <v>0</v>
      </c>
      <c r="O197" s="316">
        <f t="shared" si="34"/>
        <v>0</v>
      </c>
      <c r="P197" s="316">
        <f t="shared" si="34"/>
        <v>4231</v>
      </c>
      <c r="Q197" s="316">
        <f t="shared" si="34"/>
        <v>0</v>
      </c>
      <c r="R197" s="316">
        <f t="shared" si="34"/>
        <v>0</v>
      </c>
      <c r="S197" s="316">
        <f t="shared" si="34"/>
        <v>16924</v>
      </c>
      <c r="T197" s="316"/>
      <c r="U197" s="316"/>
      <c r="V197" s="315"/>
    </row>
    <row r="198" spans="1:22" s="312" customFormat="1" ht="15" x14ac:dyDescent="0.25">
      <c r="A198" s="219"/>
      <c r="B198" s="220" t="s">
        <v>164</v>
      </c>
      <c r="C198" s="220"/>
      <c r="D198" s="314">
        <f>D177+D197</f>
        <v>13867</v>
      </c>
      <c r="E198" s="314"/>
      <c r="F198" s="314"/>
      <c r="G198" s="314">
        <f t="shared" ref="G198:S198" si="35">G177+G197</f>
        <v>11923</v>
      </c>
      <c r="H198" s="314">
        <f t="shared" si="35"/>
        <v>0</v>
      </c>
      <c r="I198" s="314">
        <f t="shared" si="35"/>
        <v>0</v>
      </c>
      <c r="J198" s="314">
        <f t="shared" si="35"/>
        <v>13685</v>
      </c>
      <c r="K198" s="314">
        <f t="shared" si="35"/>
        <v>0</v>
      </c>
      <c r="L198" s="314">
        <f t="shared" si="35"/>
        <v>0</v>
      </c>
      <c r="M198" s="314">
        <f t="shared" si="35"/>
        <v>15029</v>
      </c>
      <c r="N198" s="314">
        <f t="shared" si="35"/>
        <v>0</v>
      </c>
      <c r="O198" s="314">
        <f t="shared" si="35"/>
        <v>0</v>
      </c>
      <c r="P198" s="314">
        <f t="shared" si="35"/>
        <v>15029</v>
      </c>
      <c r="Q198" s="314">
        <f t="shared" si="35"/>
        <v>0</v>
      </c>
      <c r="R198" s="314">
        <f t="shared" si="35"/>
        <v>0</v>
      </c>
      <c r="S198" s="314">
        <f t="shared" si="35"/>
        <v>54504</v>
      </c>
      <c r="T198" s="314"/>
      <c r="U198" s="314"/>
      <c r="V198" s="313"/>
    </row>
    <row r="199" spans="1:22" ht="12.75" x14ac:dyDescent="0.2">
      <c r="A199" s="311"/>
      <c r="B199" s="311"/>
      <c r="C199" s="311"/>
      <c r="D199" s="309"/>
      <c r="E199" s="310"/>
      <c r="F199" s="309"/>
      <c r="G199" s="309"/>
      <c r="H199" s="310"/>
      <c r="I199" s="309"/>
      <c r="J199" s="309"/>
      <c r="K199" s="310"/>
      <c r="L199" s="309"/>
      <c r="M199" s="309"/>
      <c r="N199" s="310"/>
      <c r="O199" s="309"/>
      <c r="P199" s="309"/>
      <c r="Q199" s="310"/>
      <c r="R199" s="309"/>
      <c r="S199" s="309"/>
      <c r="T199" s="310"/>
      <c r="U199" s="309"/>
    </row>
    <row r="201" spans="1:22" x14ac:dyDescent="0.2">
      <c r="G201" s="265"/>
    </row>
    <row r="205" spans="1:22" x14ac:dyDescent="0.2">
      <c r="F205" s="265"/>
    </row>
  </sheetData>
  <mergeCells count="57">
    <mergeCell ref="A8:B8"/>
    <mergeCell ref="A1:B1"/>
    <mergeCell ref="A2:B2"/>
    <mergeCell ref="A3:B3"/>
    <mergeCell ref="C3:E3"/>
    <mergeCell ref="D4:F4"/>
    <mergeCell ref="J4:L4"/>
    <mergeCell ref="P4:R4"/>
    <mergeCell ref="S4:U4"/>
    <mergeCell ref="A7:C7"/>
    <mergeCell ref="V7:W7"/>
    <mergeCell ref="G4:I4"/>
    <mergeCell ref="M4:O4"/>
    <mergeCell ref="B30:B37"/>
    <mergeCell ref="B39:B42"/>
    <mergeCell ref="B44:B47"/>
    <mergeCell ref="B49:B51"/>
    <mergeCell ref="B53:B57"/>
    <mergeCell ref="B59:B62"/>
    <mergeCell ref="B105:B107"/>
    <mergeCell ref="A110:C110"/>
    <mergeCell ref="V110:W110"/>
    <mergeCell ref="B111:B115"/>
    <mergeCell ref="B64:B69"/>
    <mergeCell ref="B10:B13"/>
    <mergeCell ref="B15:B21"/>
    <mergeCell ref="A24:C24"/>
    <mergeCell ref="V24:W24"/>
    <mergeCell ref="B25:B28"/>
    <mergeCell ref="B117:B118"/>
    <mergeCell ref="A72:C72"/>
    <mergeCell ref="V72:W72"/>
    <mergeCell ref="B73:B76"/>
    <mergeCell ref="B78:B85"/>
    <mergeCell ref="B87:B90"/>
    <mergeCell ref="B92:B96"/>
    <mergeCell ref="B98:B103"/>
    <mergeCell ref="B159:B162"/>
    <mergeCell ref="B120:B123"/>
    <mergeCell ref="B125:B129"/>
    <mergeCell ref="A132:C132"/>
    <mergeCell ref="V132:W132"/>
    <mergeCell ref="B133:B135"/>
    <mergeCell ref="B137:B140"/>
    <mergeCell ref="B142:B147"/>
    <mergeCell ref="A150:C150"/>
    <mergeCell ref="V150:W150"/>
    <mergeCell ref="B151:B153"/>
    <mergeCell ref="B155:B157"/>
    <mergeCell ref="A190:B190"/>
    <mergeCell ref="B196:C196"/>
    <mergeCell ref="B164:B169"/>
    <mergeCell ref="B171:B174"/>
    <mergeCell ref="A178:C178"/>
    <mergeCell ref="A184:B184"/>
    <mergeCell ref="A188:B188"/>
    <mergeCell ref="A189:B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9"/>
  <sheetViews>
    <sheetView zoomScaleNormal="100" workbookViewId="0">
      <selection activeCell="B25" sqref="B25:B28"/>
    </sheetView>
  </sheetViews>
  <sheetFormatPr baseColWidth="10" defaultColWidth="10.7109375" defaultRowHeight="11.25" x14ac:dyDescent="0.2"/>
  <cols>
    <col min="1" max="1" width="7.7109375" style="197" bestFit="1" customWidth="1"/>
    <col min="2" max="2" width="30.85546875" style="197" customWidth="1"/>
    <col min="3" max="3" width="24.28515625" style="266" customWidth="1"/>
    <col min="4" max="4" width="11.42578125" style="197" bestFit="1" customWidth="1"/>
    <col min="5" max="5" width="7.42578125" style="262" bestFit="1" customWidth="1"/>
    <col min="6" max="6" width="7.28515625" style="197" bestFit="1" customWidth="1"/>
    <col min="7" max="7" width="11.42578125" style="197" bestFit="1" customWidth="1"/>
    <col min="8" max="8" width="9.5703125" style="262" customWidth="1"/>
    <col min="9" max="9" width="9.85546875" style="197" customWidth="1"/>
    <col min="10" max="10" width="11.42578125" style="197" bestFit="1" customWidth="1"/>
    <col min="11" max="11" width="9.5703125" style="262" customWidth="1"/>
    <col min="12" max="12" width="7.28515625" style="197" bestFit="1" customWidth="1"/>
    <col min="13" max="13" width="11.42578125" style="197" bestFit="1" customWidth="1"/>
    <col min="14" max="14" width="9.5703125" style="262" customWidth="1"/>
    <col min="15" max="15" width="14" style="197" customWidth="1"/>
    <col min="16" max="16" width="11.42578125" style="197" bestFit="1" customWidth="1"/>
    <col min="17" max="17" width="9.5703125" style="262" customWidth="1"/>
    <col min="18" max="18" width="9.85546875" style="197" customWidth="1"/>
    <col min="19" max="16384" width="10.7109375" style="197"/>
  </cols>
  <sheetData>
    <row r="1" spans="1:20" s="156" customFormat="1" ht="16.5" customHeight="1" x14ac:dyDescent="0.25">
      <c r="A1" s="424" t="s">
        <v>264</v>
      </c>
      <c r="B1" s="425"/>
      <c r="C1" s="221" t="s">
        <v>213</v>
      </c>
      <c r="D1" s="221"/>
      <c r="E1" s="221"/>
      <c r="F1" s="221"/>
      <c r="G1" s="221"/>
      <c r="H1" s="221"/>
      <c r="I1" s="221"/>
      <c r="J1" s="221"/>
      <c r="K1" s="221"/>
      <c r="L1" s="221"/>
      <c r="M1" s="222"/>
    </row>
    <row r="2" spans="1:20" s="156" customFormat="1" ht="16.5" customHeight="1" x14ac:dyDescent="0.25">
      <c r="A2" s="424" t="s">
        <v>167</v>
      </c>
      <c r="B2" s="425"/>
      <c r="C2" s="221"/>
      <c r="D2" s="221"/>
      <c r="E2" s="221"/>
      <c r="F2" s="221"/>
      <c r="G2" s="221"/>
      <c r="H2" s="221"/>
      <c r="I2" s="221"/>
      <c r="J2" s="221"/>
      <c r="K2" s="221"/>
      <c r="L2" s="221"/>
      <c r="M2" s="222"/>
    </row>
    <row r="3" spans="1:20" s="156" customFormat="1" ht="16.5" customHeight="1" x14ac:dyDescent="0.25">
      <c r="A3" s="433" t="s">
        <v>27</v>
      </c>
      <c r="B3" s="433"/>
      <c r="C3" s="433" t="s">
        <v>28</v>
      </c>
      <c r="D3" s="433"/>
      <c r="E3" s="433"/>
      <c r="F3" s="223"/>
      <c r="G3" s="223"/>
      <c r="H3" s="223"/>
      <c r="I3" s="223"/>
      <c r="J3" s="223"/>
      <c r="K3" s="223"/>
      <c r="L3" s="223"/>
      <c r="S3" s="222"/>
    </row>
    <row r="4" spans="1:20" s="235" customFormat="1" ht="12.75" x14ac:dyDescent="0.2">
      <c r="A4" s="224"/>
      <c r="B4" s="225"/>
      <c r="C4" s="362"/>
      <c r="D4" s="450" t="s">
        <v>261</v>
      </c>
      <c r="E4" s="450"/>
      <c r="F4" s="450"/>
      <c r="G4" s="450" t="s">
        <v>260</v>
      </c>
      <c r="H4" s="450"/>
      <c r="I4" s="450"/>
      <c r="J4" s="450" t="s">
        <v>259</v>
      </c>
      <c r="K4" s="450"/>
      <c r="L4" s="450"/>
      <c r="M4" s="450" t="s">
        <v>258</v>
      </c>
      <c r="N4" s="450"/>
      <c r="O4" s="450"/>
      <c r="P4" s="450" t="s">
        <v>214</v>
      </c>
      <c r="Q4" s="450"/>
      <c r="R4" s="450"/>
      <c r="S4" s="361"/>
    </row>
    <row r="5" spans="1:20" s="359" customFormat="1" ht="12.75" x14ac:dyDescent="0.2">
      <c r="A5" s="224"/>
      <c r="B5" s="226" t="s">
        <v>212</v>
      </c>
      <c r="C5" s="307"/>
      <c r="D5" s="227" t="s">
        <v>173</v>
      </c>
      <c r="E5" s="228"/>
      <c r="F5" s="229" t="s">
        <v>174</v>
      </c>
      <c r="G5" s="228" t="s">
        <v>173</v>
      </c>
      <c r="H5" s="228"/>
      <c r="I5" s="229" t="s">
        <v>174</v>
      </c>
      <c r="J5" s="228" t="s">
        <v>173</v>
      </c>
      <c r="K5" s="228"/>
      <c r="L5" s="229" t="s">
        <v>174</v>
      </c>
      <c r="M5" s="228" t="s">
        <v>173</v>
      </c>
      <c r="N5" s="228"/>
      <c r="O5" s="229" t="s">
        <v>174</v>
      </c>
      <c r="P5" s="228"/>
      <c r="Q5" s="228"/>
      <c r="R5" s="228"/>
      <c r="S5" s="360"/>
    </row>
    <row r="6" spans="1:20" ht="38.25" x14ac:dyDescent="0.2">
      <c r="A6" s="149" t="s">
        <v>262</v>
      </c>
      <c r="B6" s="150" t="s">
        <v>175</v>
      </c>
      <c r="C6" s="307" t="s">
        <v>216</v>
      </c>
      <c r="D6" s="150" t="s">
        <v>32</v>
      </c>
      <c r="E6" s="151" t="s">
        <v>33</v>
      </c>
      <c r="F6" s="152" t="s">
        <v>34</v>
      </c>
      <c r="G6" s="150" t="s">
        <v>32</v>
      </c>
      <c r="H6" s="151" t="s">
        <v>33</v>
      </c>
      <c r="I6" s="152" t="s">
        <v>34</v>
      </c>
      <c r="J6" s="150" t="s">
        <v>32</v>
      </c>
      <c r="K6" s="151" t="s">
        <v>33</v>
      </c>
      <c r="L6" s="152" t="s">
        <v>34</v>
      </c>
      <c r="M6" s="150" t="s">
        <v>32</v>
      </c>
      <c r="N6" s="151" t="s">
        <v>33</v>
      </c>
      <c r="O6" s="152" t="s">
        <v>34</v>
      </c>
      <c r="P6" s="149" t="s">
        <v>32</v>
      </c>
      <c r="Q6" s="151" t="s">
        <v>33</v>
      </c>
      <c r="R6" s="149" t="s">
        <v>34</v>
      </c>
      <c r="S6" s="263"/>
    </row>
    <row r="7" spans="1:20" ht="32.25" customHeight="1" x14ac:dyDescent="0.2">
      <c r="A7" s="426" t="s">
        <v>36</v>
      </c>
      <c r="B7" s="426"/>
      <c r="C7" s="426"/>
      <c r="D7" s="335"/>
      <c r="E7" s="335"/>
      <c r="F7" s="335"/>
      <c r="G7" s="335"/>
      <c r="H7" s="335"/>
      <c r="I7" s="335"/>
      <c r="J7" s="335"/>
      <c r="K7" s="335"/>
      <c r="L7" s="335"/>
      <c r="M7" s="335"/>
      <c r="N7" s="335"/>
      <c r="O7" s="335"/>
      <c r="P7" s="335"/>
      <c r="Q7" s="335"/>
      <c r="R7" s="335"/>
      <c r="S7" s="444"/>
      <c r="T7" s="445"/>
    </row>
    <row r="8" spans="1:20" s="302" customFormat="1" ht="26.25" customHeight="1" x14ac:dyDescent="0.25">
      <c r="A8" s="429" t="s">
        <v>176</v>
      </c>
      <c r="B8" s="429"/>
      <c r="C8" s="277"/>
      <c r="D8" s="358"/>
      <c r="E8" s="334"/>
      <c r="F8" s="358"/>
      <c r="G8" s="358"/>
      <c r="H8" s="334"/>
      <c r="I8" s="358"/>
      <c r="J8" s="358"/>
      <c r="K8" s="334"/>
      <c r="L8" s="358"/>
      <c r="M8" s="358"/>
      <c r="N8" s="334"/>
      <c r="O8" s="358"/>
      <c r="P8" s="358">
        <f>D10</f>
        <v>0</v>
      </c>
      <c r="Q8" s="334"/>
      <c r="R8" s="358"/>
      <c r="S8" s="355"/>
    </row>
    <row r="9" spans="1:20" s="300" customFormat="1" ht="12.75" x14ac:dyDescent="0.2">
      <c r="A9" s="157"/>
      <c r="B9" s="158"/>
      <c r="C9" s="306"/>
      <c r="D9" s="324"/>
      <c r="E9" s="329"/>
      <c r="F9" s="324"/>
      <c r="G9" s="324"/>
      <c r="H9" s="329"/>
      <c r="I9" s="324"/>
      <c r="J9" s="324"/>
      <c r="K9" s="329"/>
      <c r="L9" s="324"/>
      <c r="M9" s="324"/>
      <c r="N9" s="329"/>
      <c r="O9" s="324"/>
      <c r="P9" s="324"/>
      <c r="Q9" s="329"/>
      <c r="R9" s="324"/>
      <c r="S9" s="357"/>
    </row>
    <row r="10" spans="1:20" s="302" customFormat="1" ht="16.5" customHeight="1" x14ac:dyDescent="0.2">
      <c r="A10" s="161" t="s">
        <v>37</v>
      </c>
      <c r="B10" s="449" t="s">
        <v>38</v>
      </c>
      <c r="C10" s="305" t="s">
        <v>177</v>
      </c>
      <c r="D10" s="356"/>
      <c r="E10" s="319"/>
      <c r="F10" s="318"/>
      <c r="G10" s="356"/>
      <c r="H10" s="319"/>
      <c r="I10" s="318"/>
      <c r="J10" s="356"/>
      <c r="K10" s="319"/>
      <c r="L10" s="318"/>
      <c r="M10" s="356"/>
      <c r="N10" s="319"/>
      <c r="O10" s="318"/>
      <c r="P10" s="356"/>
      <c r="Q10" s="319"/>
      <c r="R10" s="318"/>
      <c r="S10" s="355"/>
    </row>
    <row r="11" spans="1:20" s="302" customFormat="1" ht="18.75" customHeight="1" x14ac:dyDescent="0.25">
      <c r="A11" s="161" t="s">
        <v>37</v>
      </c>
      <c r="B11" s="449"/>
      <c r="C11" s="260"/>
      <c r="D11" s="356"/>
      <c r="E11" s="319"/>
      <c r="F11" s="318"/>
      <c r="G11" s="356"/>
      <c r="H11" s="319"/>
      <c r="I11" s="318"/>
      <c r="J11" s="356"/>
      <c r="K11" s="319"/>
      <c r="L11" s="318"/>
      <c r="M11" s="356"/>
      <c r="N11" s="319"/>
      <c r="O11" s="318"/>
      <c r="P11" s="356"/>
      <c r="Q11" s="319"/>
      <c r="R11" s="318"/>
      <c r="S11" s="355"/>
    </row>
    <row r="12" spans="1:20" s="302" customFormat="1" ht="19.5" customHeight="1" x14ac:dyDescent="0.25">
      <c r="A12" s="161"/>
      <c r="B12" s="449"/>
      <c r="C12" s="260"/>
      <c r="D12" s="356"/>
      <c r="E12" s="319"/>
      <c r="F12" s="318"/>
      <c r="G12" s="356"/>
      <c r="H12" s="319"/>
      <c r="I12" s="318"/>
      <c r="J12" s="356"/>
      <c r="K12" s="319"/>
      <c r="L12" s="318"/>
      <c r="M12" s="356"/>
      <c r="N12" s="319"/>
      <c r="O12" s="318"/>
      <c r="P12" s="356"/>
      <c r="Q12" s="319"/>
      <c r="R12" s="318"/>
      <c r="S12" s="355"/>
    </row>
    <row r="13" spans="1:20" s="302" customFormat="1" ht="16.5" customHeight="1" x14ac:dyDescent="0.25">
      <c r="A13" s="161"/>
      <c r="B13" s="449"/>
      <c r="C13" s="260"/>
      <c r="D13" s="356"/>
      <c r="E13" s="319"/>
      <c r="F13" s="318"/>
      <c r="G13" s="356"/>
      <c r="H13" s="319"/>
      <c r="I13" s="318"/>
      <c r="J13" s="356"/>
      <c r="K13" s="319"/>
      <c r="L13" s="318"/>
      <c r="M13" s="356"/>
      <c r="N13" s="319"/>
      <c r="O13" s="318"/>
      <c r="P13" s="356"/>
      <c r="Q13" s="319"/>
      <c r="R13" s="318"/>
      <c r="S13" s="355"/>
    </row>
    <row r="14" spans="1:20" s="346" customFormat="1" ht="12.75" x14ac:dyDescent="0.25">
      <c r="A14" s="165"/>
      <c r="B14" s="375"/>
      <c r="C14" s="304" t="s">
        <v>39</v>
      </c>
      <c r="D14" s="324"/>
      <c r="E14" s="329"/>
      <c r="F14" s="329"/>
      <c r="G14" s="324"/>
      <c r="H14" s="329"/>
      <c r="I14" s="329"/>
      <c r="J14" s="324"/>
      <c r="K14" s="329"/>
      <c r="L14" s="329"/>
      <c r="M14" s="324"/>
      <c r="N14" s="329"/>
      <c r="O14" s="329"/>
      <c r="P14" s="324"/>
      <c r="Q14" s="329"/>
      <c r="R14" s="329"/>
      <c r="S14" s="347"/>
    </row>
    <row r="15" spans="1:20" s="353" customFormat="1" ht="14.25" customHeight="1" x14ac:dyDescent="0.2">
      <c r="A15" s="161" t="s">
        <v>40</v>
      </c>
      <c r="B15" s="449" t="s">
        <v>211</v>
      </c>
      <c r="C15" s="282"/>
      <c r="D15" s="318"/>
      <c r="E15" s="319"/>
      <c r="F15" s="318"/>
      <c r="G15" s="318"/>
      <c r="H15" s="319"/>
      <c r="I15" s="318"/>
      <c r="J15" s="318"/>
      <c r="K15" s="319"/>
      <c r="L15" s="318"/>
      <c r="M15" s="318"/>
      <c r="N15" s="319"/>
      <c r="O15" s="318"/>
      <c r="P15" s="318"/>
      <c r="Q15" s="319"/>
      <c r="R15" s="318"/>
      <c r="S15" s="354"/>
    </row>
    <row r="16" spans="1:20" s="353" customFormat="1" ht="12.75" x14ac:dyDescent="0.2">
      <c r="A16" s="161" t="s">
        <v>40</v>
      </c>
      <c r="B16" s="449"/>
      <c r="C16" s="282"/>
      <c r="D16" s="318"/>
      <c r="E16" s="319"/>
      <c r="F16" s="318"/>
      <c r="G16" s="318"/>
      <c r="H16" s="319"/>
      <c r="I16" s="318"/>
      <c r="J16" s="318"/>
      <c r="K16" s="319"/>
      <c r="L16" s="318"/>
      <c r="M16" s="318"/>
      <c r="N16" s="319"/>
      <c r="O16" s="318"/>
      <c r="P16" s="318"/>
      <c r="Q16" s="319"/>
      <c r="R16" s="318"/>
      <c r="S16" s="354"/>
    </row>
    <row r="17" spans="1:20" s="353" customFormat="1" ht="12.75" x14ac:dyDescent="0.2">
      <c r="A17" s="161"/>
      <c r="B17" s="449"/>
      <c r="C17" s="282"/>
      <c r="D17" s="318"/>
      <c r="E17" s="319"/>
      <c r="F17" s="318"/>
      <c r="G17" s="318"/>
      <c r="H17" s="319"/>
      <c r="I17" s="318"/>
      <c r="J17" s="318"/>
      <c r="K17" s="319"/>
      <c r="L17" s="318"/>
      <c r="M17" s="318"/>
      <c r="N17" s="319"/>
      <c r="O17" s="318"/>
      <c r="P17" s="318"/>
      <c r="Q17" s="319"/>
      <c r="R17" s="318"/>
      <c r="S17" s="354"/>
    </row>
    <row r="18" spans="1:20" s="353" customFormat="1" ht="12.75" x14ac:dyDescent="0.2">
      <c r="A18" s="161"/>
      <c r="B18" s="449"/>
      <c r="C18" s="282"/>
      <c r="D18" s="318"/>
      <c r="E18" s="319"/>
      <c r="F18" s="318"/>
      <c r="G18" s="318"/>
      <c r="H18" s="319"/>
      <c r="I18" s="318"/>
      <c r="J18" s="318"/>
      <c r="K18" s="319"/>
      <c r="L18" s="318"/>
      <c r="M18" s="318"/>
      <c r="N18" s="319"/>
      <c r="O18" s="318"/>
      <c r="P18" s="318"/>
      <c r="Q18" s="319"/>
      <c r="R18" s="318"/>
      <c r="S18" s="354"/>
    </row>
    <row r="19" spans="1:20" s="353" customFormat="1" ht="12.75" x14ac:dyDescent="0.2">
      <c r="A19" s="161"/>
      <c r="B19" s="449"/>
      <c r="C19" s="282"/>
      <c r="D19" s="318"/>
      <c r="E19" s="319"/>
      <c r="F19" s="318"/>
      <c r="G19" s="318"/>
      <c r="H19" s="319"/>
      <c r="I19" s="318"/>
      <c r="J19" s="318"/>
      <c r="K19" s="319"/>
      <c r="L19" s="318"/>
      <c r="M19" s="318"/>
      <c r="N19" s="319"/>
      <c r="O19" s="318"/>
      <c r="P19" s="318"/>
      <c r="Q19" s="319"/>
      <c r="R19" s="318"/>
      <c r="S19" s="354"/>
    </row>
    <row r="20" spans="1:20" s="353" customFormat="1" ht="12.75" x14ac:dyDescent="0.2">
      <c r="A20" s="161"/>
      <c r="B20" s="449"/>
      <c r="C20" s="282"/>
      <c r="D20" s="318"/>
      <c r="E20" s="319"/>
      <c r="F20" s="318"/>
      <c r="G20" s="318"/>
      <c r="H20" s="319"/>
      <c r="I20" s="318"/>
      <c r="J20" s="318"/>
      <c r="K20" s="319"/>
      <c r="L20" s="318"/>
      <c r="M20" s="318"/>
      <c r="N20" s="319"/>
      <c r="O20" s="318"/>
      <c r="P20" s="318"/>
      <c r="Q20" s="319"/>
      <c r="R20" s="318"/>
      <c r="S20" s="354"/>
    </row>
    <row r="21" spans="1:20" s="353" customFormat="1" ht="12.75" x14ac:dyDescent="0.2">
      <c r="A21" s="161"/>
      <c r="B21" s="449"/>
      <c r="C21" s="282"/>
      <c r="D21" s="318"/>
      <c r="E21" s="319"/>
      <c r="F21" s="318"/>
      <c r="G21" s="318"/>
      <c r="H21" s="319"/>
      <c r="I21" s="318"/>
      <c r="J21" s="318"/>
      <c r="K21" s="319"/>
      <c r="L21" s="318"/>
      <c r="M21" s="318"/>
      <c r="N21" s="319"/>
      <c r="O21" s="318"/>
      <c r="P21" s="318"/>
      <c r="Q21" s="319"/>
      <c r="R21" s="318"/>
      <c r="S21" s="354"/>
    </row>
    <row r="22" spans="1:20" s="348" customFormat="1" ht="12.75" x14ac:dyDescent="0.2">
      <c r="A22" s="168"/>
      <c r="B22" s="169"/>
      <c r="C22" s="280" t="s">
        <v>39</v>
      </c>
      <c r="D22" s="324">
        <f>D15</f>
        <v>0</v>
      </c>
      <c r="E22" s="329"/>
      <c r="F22" s="324"/>
      <c r="G22" s="324"/>
      <c r="H22" s="329"/>
      <c r="I22" s="324"/>
      <c r="J22" s="324"/>
      <c r="K22" s="329"/>
      <c r="L22" s="324"/>
      <c r="M22" s="324"/>
      <c r="N22" s="329"/>
      <c r="O22" s="324"/>
      <c r="P22" s="324"/>
      <c r="Q22" s="329"/>
      <c r="R22" s="324"/>
      <c r="S22" s="349"/>
    </row>
    <row r="23" spans="1:20" s="348" customFormat="1" ht="12.75" x14ac:dyDescent="0.2">
      <c r="A23" s="230"/>
      <c r="B23" s="202" t="s">
        <v>42</v>
      </c>
      <c r="C23" s="352"/>
      <c r="D23" s="350">
        <f>D14+D22</f>
        <v>0</v>
      </c>
      <c r="E23" s="351"/>
      <c r="F23" s="350"/>
      <c r="G23" s="350"/>
      <c r="H23" s="351"/>
      <c r="I23" s="350"/>
      <c r="J23" s="350"/>
      <c r="K23" s="351"/>
      <c r="L23" s="350"/>
      <c r="M23" s="350"/>
      <c r="N23" s="351"/>
      <c r="O23" s="350"/>
      <c r="P23" s="350">
        <f>D23</f>
        <v>0</v>
      </c>
      <c r="Q23" s="351"/>
      <c r="R23" s="350"/>
      <c r="S23" s="349"/>
    </row>
    <row r="24" spans="1:20" ht="57" customHeight="1" x14ac:dyDescent="0.2">
      <c r="A24" s="426" t="s">
        <v>43</v>
      </c>
      <c r="B24" s="426"/>
      <c r="C24" s="426"/>
      <c r="D24" s="335"/>
      <c r="E24" s="335"/>
      <c r="F24" s="335"/>
      <c r="G24" s="335"/>
      <c r="H24" s="335"/>
      <c r="I24" s="335"/>
      <c r="J24" s="335"/>
      <c r="K24" s="335"/>
      <c r="L24" s="335"/>
      <c r="M24" s="335"/>
      <c r="N24" s="335"/>
      <c r="O24" s="335"/>
      <c r="P24" s="335"/>
      <c r="Q24" s="335"/>
      <c r="R24" s="335"/>
      <c r="S24" s="444"/>
      <c r="T24" s="445"/>
    </row>
    <row r="25" spans="1:20" s="346" customFormat="1" ht="11.25" customHeight="1" x14ac:dyDescent="0.2">
      <c r="A25" s="175" t="s">
        <v>44</v>
      </c>
      <c r="B25" s="430" t="s">
        <v>45</v>
      </c>
      <c r="C25" s="281" t="s">
        <v>178</v>
      </c>
      <c r="D25" s="345">
        <v>572</v>
      </c>
      <c r="E25" s="319"/>
      <c r="F25" s="345"/>
      <c r="G25" s="345">
        <v>572</v>
      </c>
      <c r="H25" s="319"/>
      <c r="I25" s="345"/>
      <c r="J25" s="345">
        <v>572</v>
      </c>
      <c r="K25" s="319"/>
      <c r="L25" s="345"/>
      <c r="M25" s="345">
        <v>572</v>
      </c>
      <c r="N25" s="319"/>
      <c r="O25" s="345"/>
      <c r="P25" s="345">
        <f>D25+G25+J25+M25</f>
        <v>2288</v>
      </c>
      <c r="Q25" s="319"/>
      <c r="R25" s="345"/>
      <c r="S25" s="347"/>
    </row>
    <row r="26" spans="1:20" s="343" customFormat="1" ht="15" customHeight="1" x14ac:dyDescent="0.2">
      <c r="A26" s="175" t="s">
        <v>46</v>
      </c>
      <c r="B26" s="430"/>
      <c r="C26" s="281"/>
      <c r="D26" s="345"/>
      <c r="E26" s="319"/>
      <c r="F26" s="345"/>
      <c r="G26" s="345"/>
      <c r="H26" s="319"/>
      <c r="I26" s="345"/>
      <c r="J26" s="345"/>
      <c r="K26" s="319"/>
      <c r="L26" s="345"/>
      <c r="M26" s="345"/>
      <c r="N26" s="319"/>
      <c r="O26" s="345"/>
      <c r="P26" s="345"/>
      <c r="Q26" s="319"/>
      <c r="R26" s="345"/>
      <c r="S26" s="344"/>
    </row>
    <row r="27" spans="1:20" s="343" customFormat="1" ht="15" customHeight="1" x14ac:dyDescent="0.2">
      <c r="A27" s="175" t="s">
        <v>46</v>
      </c>
      <c r="B27" s="430"/>
      <c r="C27" s="281"/>
      <c r="D27" s="345"/>
      <c r="E27" s="319"/>
      <c r="F27" s="345"/>
      <c r="G27" s="345"/>
      <c r="H27" s="319"/>
      <c r="I27" s="345"/>
      <c r="J27" s="345"/>
      <c r="K27" s="319"/>
      <c r="L27" s="345"/>
      <c r="M27" s="345"/>
      <c r="N27" s="319"/>
      <c r="O27" s="345"/>
      <c r="P27" s="345"/>
      <c r="Q27" s="319"/>
      <c r="R27" s="345"/>
      <c r="S27" s="344"/>
    </row>
    <row r="28" spans="1:20" s="343" customFormat="1" ht="15" customHeight="1" x14ac:dyDescent="0.2">
      <c r="A28" s="175"/>
      <c r="B28" s="430"/>
      <c r="C28" s="281"/>
      <c r="D28" s="345"/>
      <c r="E28" s="319"/>
      <c r="F28" s="345"/>
      <c r="G28" s="345"/>
      <c r="H28" s="319"/>
      <c r="I28" s="345"/>
      <c r="J28" s="345"/>
      <c r="K28" s="319"/>
      <c r="L28" s="345"/>
      <c r="M28" s="345"/>
      <c r="N28" s="319"/>
      <c r="O28" s="345"/>
      <c r="P28" s="345"/>
      <c r="Q28" s="319"/>
      <c r="R28" s="345"/>
      <c r="S28" s="344"/>
    </row>
    <row r="29" spans="1:20" s="341" customFormat="1" ht="12.75" x14ac:dyDescent="0.2">
      <c r="A29" s="179"/>
      <c r="B29" s="363"/>
      <c r="C29" s="287" t="s">
        <v>39</v>
      </c>
      <c r="D29" s="324">
        <f t="shared" ref="D29:P29" si="0">D25</f>
        <v>572</v>
      </c>
      <c r="E29" s="324">
        <f t="shared" si="0"/>
        <v>0</v>
      </c>
      <c r="F29" s="324">
        <f t="shared" si="0"/>
        <v>0</v>
      </c>
      <c r="G29" s="324">
        <f t="shared" si="0"/>
        <v>572</v>
      </c>
      <c r="H29" s="324">
        <f t="shared" si="0"/>
        <v>0</v>
      </c>
      <c r="I29" s="324">
        <f t="shared" si="0"/>
        <v>0</v>
      </c>
      <c r="J29" s="324">
        <f t="shared" si="0"/>
        <v>572</v>
      </c>
      <c r="K29" s="324">
        <f t="shared" si="0"/>
        <v>0</v>
      </c>
      <c r="L29" s="324">
        <f t="shared" si="0"/>
        <v>0</v>
      </c>
      <c r="M29" s="324">
        <f t="shared" si="0"/>
        <v>572</v>
      </c>
      <c r="N29" s="324">
        <f t="shared" si="0"/>
        <v>0</v>
      </c>
      <c r="O29" s="324">
        <f t="shared" si="0"/>
        <v>0</v>
      </c>
      <c r="P29" s="324">
        <f t="shared" si="0"/>
        <v>2288</v>
      </c>
      <c r="Q29" s="329"/>
      <c r="R29" s="324"/>
      <c r="S29" s="342"/>
    </row>
    <row r="30" spans="1:20" ht="11.25" customHeight="1" x14ac:dyDescent="0.2">
      <c r="A30" s="161" t="s">
        <v>47</v>
      </c>
      <c r="B30" s="430" t="s">
        <v>48</v>
      </c>
      <c r="C30" s="281" t="s">
        <v>119</v>
      </c>
      <c r="D30" s="318">
        <v>86</v>
      </c>
      <c r="E30" s="319"/>
      <c r="F30" s="318"/>
      <c r="G30" s="318">
        <v>86</v>
      </c>
      <c r="H30" s="319"/>
      <c r="I30" s="318"/>
      <c r="J30" s="318">
        <v>86</v>
      </c>
      <c r="K30" s="319"/>
      <c r="L30" s="318"/>
      <c r="M30" s="318">
        <v>86</v>
      </c>
      <c r="N30" s="319"/>
      <c r="O30" s="318"/>
      <c r="P30" s="318">
        <f>D30+G30+J30+M30</f>
        <v>344</v>
      </c>
      <c r="Q30" s="319"/>
      <c r="R30" s="318"/>
      <c r="S30" s="263"/>
    </row>
    <row r="31" spans="1:20" ht="15" customHeight="1" x14ac:dyDescent="0.2">
      <c r="A31" s="161" t="s">
        <v>49</v>
      </c>
      <c r="B31" s="430"/>
      <c r="C31" s="281"/>
      <c r="D31" s="318"/>
      <c r="E31" s="319"/>
      <c r="F31" s="318"/>
      <c r="G31" s="318"/>
      <c r="H31" s="319"/>
      <c r="I31" s="318"/>
      <c r="J31" s="318"/>
      <c r="K31" s="319"/>
      <c r="L31" s="318"/>
      <c r="M31" s="318"/>
      <c r="N31" s="319"/>
      <c r="O31" s="318"/>
      <c r="P31" s="318"/>
      <c r="Q31" s="319"/>
      <c r="R31" s="318"/>
      <c r="S31" s="263"/>
    </row>
    <row r="32" spans="1:20" ht="15" customHeight="1" x14ac:dyDescent="0.2">
      <c r="A32" s="161"/>
      <c r="B32" s="430"/>
      <c r="C32" s="281"/>
      <c r="D32" s="318"/>
      <c r="E32" s="319"/>
      <c r="F32" s="318"/>
      <c r="G32" s="318"/>
      <c r="H32" s="319"/>
      <c r="I32" s="318"/>
      <c r="J32" s="318"/>
      <c r="K32" s="319"/>
      <c r="L32" s="318"/>
      <c r="M32" s="318"/>
      <c r="N32" s="319"/>
      <c r="O32" s="318"/>
      <c r="P32" s="318"/>
      <c r="Q32" s="319"/>
      <c r="R32" s="318"/>
      <c r="S32" s="263"/>
    </row>
    <row r="33" spans="1:19" ht="15" customHeight="1" x14ac:dyDescent="0.2">
      <c r="A33" s="161"/>
      <c r="B33" s="430"/>
      <c r="C33" s="281"/>
      <c r="D33" s="318"/>
      <c r="E33" s="319"/>
      <c r="F33" s="318"/>
      <c r="G33" s="318"/>
      <c r="H33" s="319"/>
      <c r="I33" s="318"/>
      <c r="J33" s="318"/>
      <c r="K33" s="319"/>
      <c r="L33" s="318"/>
      <c r="M33" s="318"/>
      <c r="N33" s="319"/>
      <c r="O33" s="318"/>
      <c r="P33" s="318"/>
      <c r="Q33" s="319"/>
      <c r="R33" s="318"/>
      <c r="S33" s="263"/>
    </row>
    <row r="34" spans="1:19" ht="15" customHeight="1" x14ac:dyDescent="0.2">
      <c r="A34" s="161"/>
      <c r="B34" s="430"/>
      <c r="C34" s="281"/>
      <c r="D34" s="318"/>
      <c r="E34" s="319"/>
      <c r="F34" s="318"/>
      <c r="G34" s="318"/>
      <c r="H34" s="319"/>
      <c r="I34" s="318"/>
      <c r="J34" s="318"/>
      <c r="K34" s="319"/>
      <c r="L34" s="318"/>
      <c r="M34" s="318"/>
      <c r="N34" s="319"/>
      <c r="O34" s="318"/>
      <c r="P34" s="318"/>
      <c r="Q34" s="319"/>
      <c r="R34" s="318"/>
      <c r="S34" s="263"/>
    </row>
    <row r="35" spans="1:19" ht="24.75" customHeight="1" x14ac:dyDescent="0.2">
      <c r="A35" s="161"/>
      <c r="B35" s="430"/>
      <c r="C35" s="281"/>
      <c r="D35" s="318"/>
      <c r="E35" s="319"/>
      <c r="F35" s="318"/>
      <c r="G35" s="318"/>
      <c r="H35" s="319"/>
      <c r="I35" s="318"/>
      <c r="J35" s="318"/>
      <c r="K35" s="319"/>
      <c r="L35" s="318"/>
      <c r="M35" s="318"/>
      <c r="N35" s="319"/>
      <c r="O35" s="318"/>
      <c r="P35" s="318"/>
      <c r="Q35" s="319"/>
      <c r="R35" s="318"/>
      <c r="S35" s="263"/>
    </row>
    <row r="36" spans="1:19" ht="15" customHeight="1" x14ac:dyDescent="0.2">
      <c r="A36" s="161"/>
      <c r="B36" s="430"/>
      <c r="C36" s="281"/>
      <c r="D36" s="318"/>
      <c r="E36" s="319"/>
      <c r="F36" s="318"/>
      <c r="G36" s="318"/>
      <c r="H36" s="319"/>
      <c r="I36" s="318"/>
      <c r="J36" s="318"/>
      <c r="K36" s="319"/>
      <c r="L36" s="318"/>
      <c r="M36" s="318"/>
      <c r="N36" s="319"/>
      <c r="O36" s="318"/>
      <c r="P36" s="318"/>
      <c r="Q36" s="319"/>
      <c r="R36" s="318"/>
      <c r="S36" s="263"/>
    </row>
    <row r="37" spans="1:19" ht="15" customHeight="1" x14ac:dyDescent="0.2">
      <c r="A37" s="161" t="s">
        <v>50</v>
      </c>
      <c r="B37" s="430"/>
      <c r="C37" s="281"/>
      <c r="D37" s="318"/>
      <c r="E37" s="319"/>
      <c r="F37" s="318"/>
      <c r="G37" s="318"/>
      <c r="H37" s="319"/>
      <c r="I37" s="318"/>
      <c r="J37" s="318"/>
      <c r="K37" s="319"/>
      <c r="L37" s="318"/>
      <c r="M37" s="318"/>
      <c r="N37" s="319"/>
      <c r="O37" s="318"/>
      <c r="P37" s="318"/>
      <c r="Q37" s="319"/>
      <c r="R37" s="318"/>
      <c r="S37" s="263"/>
    </row>
    <row r="38" spans="1:19" s="292" customFormat="1" ht="12.75" x14ac:dyDescent="0.2">
      <c r="A38" s="184"/>
      <c r="B38" s="363"/>
      <c r="C38" s="280" t="s">
        <v>39</v>
      </c>
      <c r="D38" s="324">
        <f t="shared" ref="D38:P38" si="1">D30</f>
        <v>86</v>
      </c>
      <c r="E38" s="324">
        <f t="shared" si="1"/>
        <v>0</v>
      </c>
      <c r="F38" s="324">
        <f t="shared" si="1"/>
        <v>0</v>
      </c>
      <c r="G38" s="324">
        <f t="shared" si="1"/>
        <v>86</v>
      </c>
      <c r="H38" s="324">
        <f t="shared" si="1"/>
        <v>0</v>
      </c>
      <c r="I38" s="324">
        <f t="shared" si="1"/>
        <v>0</v>
      </c>
      <c r="J38" s="324">
        <f t="shared" si="1"/>
        <v>86</v>
      </c>
      <c r="K38" s="324">
        <f t="shared" si="1"/>
        <v>0</v>
      </c>
      <c r="L38" s="324">
        <f t="shared" si="1"/>
        <v>0</v>
      </c>
      <c r="M38" s="324">
        <f t="shared" si="1"/>
        <v>86</v>
      </c>
      <c r="N38" s="324">
        <f t="shared" si="1"/>
        <v>0</v>
      </c>
      <c r="O38" s="324">
        <f t="shared" si="1"/>
        <v>0</v>
      </c>
      <c r="P38" s="324">
        <f t="shared" si="1"/>
        <v>344</v>
      </c>
      <c r="Q38" s="329"/>
      <c r="R38" s="324"/>
      <c r="S38" s="328"/>
    </row>
    <row r="39" spans="1:19" ht="15.75" customHeight="1" x14ac:dyDescent="0.2">
      <c r="A39" s="161" t="s">
        <v>51</v>
      </c>
      <c r="B39" s="447" t="s">
        <v>52</v>
      </c>
      <c r="C39" s="370" t="s">
        <v>53</v>
      </c>
      <c r="D39" s="333"/>
      <c r="E39" s="334"/>
      <c r="F39" s="333"/>
      <c r="G39" s="333"/>
      <c r="H39" s="334"/>
      <c r="I39" s="333"/>
      <c r="J39" s="333"/>
      <c r="K39" s="334"/>
      <c r="L39" s="333"/>
      <c r="M39" s="333"/>
      <c r="N39" s="334"/>
      <c r="O39" s="333"/>
      <c r="P39" s="333"/>
      <c r="Q39" s="334"/>
      <c r="R39" s="333"/>
      <c r="S39" s="263"/>
    </row>
    <row r="40" spans="1:19" s="294" customFormat="1" ht="15" customHeight="1" x14ac:dyDescent="0.25">
      <c r="A40" s="187" t="s">
        <v>54</v>
      </c>
      <c r="B40" s="447"/>
      <c r="C40" s="370" t="s">
        <v>55</v>
      </c>
      <c r="D40" s="338"/>
      <c r="E40" s="334"/>
      <c r="F40" s="338"/>
      <c r="G40" s="338"/>
      <c r="H40" s="334"/>
      <c r="I40" s="338"/>
      <c r="J40" s="338"/>
      <c r="K40" s="334"/>
      <c r="L40" s="338"/>
      <c r="M40" s="338"/>
      <c r="N40" s="334"/>
      <c r="O40" s="338"/>
      <c r="P40" s="333"/>
      <c r="Q40" s="334"/>
      <c r="R40" s="338"/>
      <c r="S40" s="337"/>
    </row>
    <row r="41" spans="1:19" s="294" customFormat="1" ht="17.25" customHeight="1" x14ac:dyDescent="0.25">
      <c r="A41" s="187" t="s">
        <v>56</v>
      </c>
      <c r="B41" s="447"/>
      <c r="C41" s="370" t="s">
        <v>57</v>
      </c>
      <c r="D41" s="338"/>
      <c r="E41" s="334"/>
      <c r="F41" s="338"/>
      <c r="G41" s="338"/>
      <c r="H41" s="334"/>
      <c r="I41" s="338"/>
      <c r="J41" s="338"/>
      <c r="K41" s="334"/>
      <c r="L41" s="338"/>
      <c r="M41" s="338"/>
      <c r="N41" s="334"/>
      <c r="O41" s="338"/>
      <c r="P41" s="333"/>
      <c r="Q41" s="334"/>
      <c r="R41" s="338"/>
      <c r="S41" s="337"/>
    </row>
    <row r="42" spans="1:19" s="294" customFormat="1" ht="48.75" customHeight="1" x14ac:dyDescent="0.25">
      <c r="A42" s="187" t="s">
        <v>58</v>
      </c>
      <c r="B42" s="447"/>
      <c r="C42" s="296"/>
      <c r="D42" s="338"/>
      <c r="E42" s="334"/>
      <c r="F42" s="338"/>
      <c r="G42" s="338"/>
      <c r="H42" s="334"/>
      <c r="I42" s="338"/>
      <c r="J42" s="338"/>
      <c r="K42" s="334"/>
      <c r="L42" s="338"/>
      <c r="M42" s="338"/>
      <c r="N42" s="334"/>
      <c r="O42" s="338"/>
      <c r="P42" s="333"/>
      <c r="Q42" s="334"/>
      <c r="R42" s="338"/>
      <c r="S42" s="337"/>
    </row>
    <row r="43" spans="1:19" s="292" customFormat="1" ht="16.5" customHeight="1" x14ac:dyDescent="0.2">
      <c r="A43" s="157"/>
      <c r="B43" s="363"/>
      <c r="C43" s="280" t="s">
        <v>39</v>
      </c>
      <c r="D43" s="332"/>
      <c r="E43" s="329"/>
      <c r="F43" s="324"/>
      <c r="G43" s="332"/>
      <c r="H43" s="329"/>
      <c r="I43" s="324"/>
      <c r="J43" s="332"/>
      <c r="K43" s="329"/>
      <c r="L43" s="324"/>
      <c r="M43" s="332"/>
      <c r="N43" s="329"/>
      <c r="O43" s="324"/>
      <c r="P43" s="332"/>
      <c r="Q43" s="329"/>
      <c r="R43" s="324"/>
      <c r="S43" s="328"/>
    </row>
    <row r="44" spans="1:19" ht="30.75" customHeight="1" x14ac:dyDescent="0.2">
      <c r="A44" s="161" t="s">
        <v>179</v>
      </c>
      <c r="B44" s="447" t="s">
        <v>60</v>
      </c>
      <c r="C44" s="365" t="s">
        <v>81</v>
      </c>
      <c r="D44" s="336">
        <v>152</v>
      </c>
      <c r="E44" s="334"/>
      <c r="F44" s="333"/>
      <c r="G44" s="336"/>
      <c r="H44" s="334"/>
      <c r="I44" s="333"/>
      <c r="J44" s="336"/>
      <c r="K44" s="334"/>
      <c r="L44" s="333"/>
      <c r="M44" s="336"/>
      <c r="N44" s="334"/>
      <c r="O44" s="333"/>
      <c r="P44" s="336">
        <f>D44</f>
        <v>152</v>
      </c>
      <c r="Q44" s="334"/>
      <c r="R44" s="333"/>
      <c r="S44" s="263"/>
    </row>
    <row r="45" spans="1:19" ht="30" customHeight="1" x14ac:dyDescent="0.2">
      <c r="A45" s="161" t="s">
        <v>181</v>
      </c>
      <c r="B45" s="447"/>
      <c r="C45" s="366" t="s">
        <v>215</v>
      </c>
      <c r="D45" s="336">
        <v>457</v>
      </c>
      <c r="E45" s="334"/>
      <c r="F45" s="333"/>
      <c r="G45" s="336"/>
      <c r="H45" s="334"/>
      <c r="I45" s="333"/>
      <c r="J45" s="336"/>
      <c r="K45" s="334"/>
      <c r="L45" s="333"/>
      <c r="M45" s="336"/>
      <c r="N45" s="334"/>
      <c r="O45" s="333"/>
      <c r="P45" s="336">
        <f>D45</f>
        <v>457</v>
      </c>
      <c r="Q45" s="334"/>
      <c r="R45" s="333"/>
      <c r="S45" s="263"/>
    </row>
    <row r="46" spans="1:19" ht="17.25" customHeight="1" x14ac:dyDescent="0.2">
      <c r="A46" s="161" t="s">
        <v>183</v>
      </c>
      <c r="B46" s="447"/>
      <c r="C46" s="365" t="s">
        <v>85</v>
      </c>
      <c r="D46" s="336">
        <v>23</v>
      </c>
      <c r="E46" s="334"/>
      <c r="F46" s="333"/>
      <c r="G46" s="336"/>
      <c r="H46" s="334"/>
      <c r="I46" s="333"/>
      <c r="J46" s="336"/>
      <c r="K46" s="334"/>
      <c r="L46" s="333"/>
      <c r="M46" s="336"/>
      <c r="N46" s="334"/>
      <c r="O46" s="333"/>
      <c r="P46" s="336">
        <f>D46</f>
        <v>23</v>
      </c>
      <c r="Q46" s="334"/>
      <c r="R46" s="333"/>
      <c r="S46" s="263"/>
    </row>
    <row r="47" spans="1:19" ht="21" customHeight="1" x14ac:dyDescent="0.2">
      <c r="A47" s="161" t="s">
        <v>184</v>
      </c>
      <c r="B47" s="447"/>
      <c r="C47" s="283" t="s">
        <v>87</v>
      </c>
      <c r="D47" s="336">
        <v>229</v>
      </c>
      <c r="E47" s="334"/>
      <c r="F47" s="333"/>
      <c r="G47" s="336"/>
      <c r="H47" s="334"/>
      <c r="I47" s="333"/>
      <c r="J47" s="336"/>
      <c r="K47" s="334"/>
      <c r="L47" s="333"/>
      <c r="M47" s="336"/>
      <c r="N47" s="334"/>
      <c r="O47" s="333"/>
      <c r="P47" s="336">
        <f>D47</f>
        <v>229</v>
      </c>
      <c r="Q47" s="334"/>
      <c r="R47" s="333"/>
      <c r="S47" s="263"/>
    </row>
    <row r="48" spans="1:19" s="292" customFormat="1" ht="12.75" x14ac:dyDescent="0.2">
      <c r="A48" s="161" t="s">
        <v>59</v>
      </c>
      <c r="B48" s="363"/>
      <c r="C48" s="280" t="s">
        <v>39</v>
      </c>
      <c r="D48" s="332">
        <f>SUM(D44:D47)</f>
        <v>861</v>
      </c>
      <c r="E48" s="329"/>
      <c r="F48" s="324"/>
      <c r="G48" s="332"/>
      <c r="H48" s="329"/>
      <c r="I48" s="324"/>
      <c r="J48" s="332"/>
      <c r="K48" s="329"/>
      <c r="L48" s="324"/>
      <c r="M48" s="332"/>
      <c r="N48" s="329"/>
      <c r="O48" s="324"/>
      <c r="P48" s="332">
        <f>SUM(P44:P47)</f>
        <v>861</v>
      </c>
      <c r="Q48" s="329"/>
      <c r="R48" s="324"/>
      <c r="S48" s="328"/>
    </row>
    <row r="49" spans="1:19" ht="15" customHeight="1" x14ac:dyDescent="0.2">
      <c r="A49" s="161" t="s">
        <v>61</v>
      </c>
      <c r="B49" s="439" t="s">
        <v>62</v>
      </c>
      <c r="C49" s="281" t="s">
        <v>63</v>
      </c>
      <c r="D49" s="333"/>
      <c r="E49" s="334"/>
      <c r="F49" s="333"/>
      <c r="G49" s="333"/>
      <c r="H49" s="334"/>
      <c r="I49" s="333"/>
      <c r="J49" s="333"/>
      <c r="K49" s="334"/>
      <c r="L49" s="333"/>
      <c r="M49" s="333">
        <v>1448</v>
      </c>
      <c r="N49" s="334"/>
      <c r="O49" s="333"/>
      <c r="P49" s="333">
        <f>M49</f>
        <v>1448</v>
      </c>
      <c r="Q49" s="334"/>
      <c r="R49" s="333"/>
      <c r="S49" s="263"/>
    </row>
    <row r="50" spans="1:19" ht="15" customHeight="1" x14ac:dyDescent="0.2">
      <c r="A50" s="161" t="s">
        <v>61</v>
      </c>
      <c r="B50" s="439"/>
      <c r="C50" s="281"/>
      <c r="D50" s="333"/>
      <c r="E50" s="334"/>
      <c r="F50" s="333"/>
      <c r="G50" s="333"/>
      <c r="H50" s="334"/>
      <c r="I50" s="333"/>
      <c r="J50" s="333"/>
      <c r="K50" s="334"/>
      <c r="L50" s="333"/>
      <c r="M50" s="333"/>
      <c r="N50" s="334"/>
      <c r="O50" s="333"/>
      <c r="P50" s="333"/>
      <c r="Q50" s="334"/>
      <c r="R50" s="333"/>
      <c r="S50" s="263"/>
    </row>
    <row r="51" spans="1:19" ht="30.75" customHeight="1" x14ac:dyDescent="0.2">
      <c r="A51" s="161" t="s">
        <v>61</v>
      </c>
      <c r="B51" s="439"/>
      <c r="C51" s="281"/>
      <c r="D51" s="333"/>
      <c r="E51" s="334"/>
      <c r="F51" s="333"/>
      <c r="G51" s="333"/>
      <c r="H51" s="334"/>
      <c r="I51" s="333"/>
      <c r="J51" s="333"/>
      <c r="K51" s="334"/>
      <c r="L51" s="333"/>
      <c r="M51" s="333"/>
      <c r="N51" s="334"/>
      <c r="O51" s="333"/>
      <c r="P51" s="333"/>
      <c r="Q51" s="334"/>
      <c r="R51" s="333"/>
      <c r="S51" s="263"/>
    </row>
    <row r="52" spans="1:19" s="292" customFormat="1" ht="12.75" x14ac:dyDescent="0.2">
      <c r="A52" s="184"/>
      <c r="B52" s="363"/>
      <c r="C52" s="280" t="s">
        <v>39</v>
      </c>
      <c r="D52" s="332">
        <f t="shared" ref="D52:P52" si="2">D49</f>
        <v>0</v>
      </c>
      <c r="E52" s="332">
        <f t="shared" si="2"/>
        <v>0</v>
      </c>
      <c r="F52" s="332">
        <f t="shared" si="2"/>
        <v>0</v>
      </c>
      <c r="G52" s="332">
        <f t="shared" si="2"/>
        <v>0</v>
      </c>
      <c r="H52" s="332">
        <f t="shared" si="2"/>
        <v>0</v>
      </c>
      <c r="I52" s="332">
        <f t="shared" si="2"/>
        <v>0</v>
      </c>
      <c r="J52" s="332">
        <f t="shared" si="2"/>
        <v>0</v>
      </c>
      <c r="K52" s="332">
        <f t="shared" si="2"/>
        <v>0</v>
      </c>
      <c r="L52" s="332">
        <f t="shared" si="2"/>
        <v>0</v>
      </c>
      <c r="M52" s="332">
        <f t="shared" si="2"/>
        <v>1448</v>
      </c>
      <c r="N52" s="332">
        <f t="shared" si="2"/>
        <v>0</v>
      </c>
      <c r="O52" s="332">
        <f t="shared" si="2"/>
        <v>0</v>
      </c>
      <c r="P52" s="332">
        <f t="shared" si="2"/>
        <v>1448</v>
      </c>
      <c r="Q52" s="329"/>
      <c r="R52" s="324"/>
      <c r="S52" s="328"/>
    </row>
    <row r="53" spans="1:19" ht="12" customHeight="1" x14ac:dyDescent="0.2">
      <c r="A53" s="161" t="s">
        <v>64</v>
      </c>
      <c r="B53" s="437" t="s">
        <v>65</v>
      </c>
      <c r="C53" s="281" t="s">
        <v>66</v>
      </c>
      <c r="D53" s="331">
        <v>286</v>
      </c>
      <c r="E53" s="330"/>
      <c r="F53" s="318"/>
      <c r="G53" s="331">
        <v>286</v>
      </c>
      <c r="H53" s="330"/>
      <c r="I53" s="318"/>
      <c r="J53" s="331">
        <v>286</v>
      </c>
      <c r="K53" s="330"/>
      <c r="L53" s="318"/>
      <c r="M53" s="331">
        <v>286</v>
      </c>
      <c r="N53" s="330"/>
      <c r="O53" s="318"/>
      <c r="P53" s="332">
        <f>D53+G53+J53+M53</f>
        <v>1144</v>
      </c>
      <c r="Q53" s="330"/>
      <c r="R53" s="318"/>
      <c r="S53" s="263"/>
    </row>
    <row r="54" spans="1:19" ht="15" customHeight="1" x14ac:dyDescent="0.2">
      <c r="A54" s="161" t="s">
        <v>64</v>
      </c>
      <c r="B54" s="437"/>
      <c r="C54" s="281"/>
      <c r="D54" s="331"/>
      <c r="E54" s="330"/>
      <c r="F54" s="318"/>
      <c r="G54" s="331"/>
      <c r="H54" s="330"/>
      <c r="I54" s="318"/>
      <c r="J54" s="331"/>
      <c r="K54" s="330"/>
      <c r="L54" s="318"/>
      <c r="M54" s="331"/>
      <c r="N54" s="330"/>
      <c r="O54" s="318"/>
      <c r="P54" s="331"/>
      <c r="Q54" s="330"/>
      <c r="R54" s="318"/>
      <c r="S54" s="263"/>
    </row>
    <row r="55" spans="1:19" ht="15" customHeight="1" x14ac:dyDescent="0.2">
      <c r="A55" s="161" t="s">
        <v>67</v>
      </c>
      <c r="B55" s="437"/>
      <c r="C55" s="281"/>
      <c r="D55" s="331"/>
      <c r="E55" s="330"/>
      <c r="F55" s="318"/>
      <c r="G55" s="331"/>
      <c r="H55" s="330"/>
      <c r="I55" s="318"/>
      <c r="J55" s="331"/>
      <c r="K55" s="330"/>
      <c r="L55" s="318"/>
      <c r="M55" s="331"/>
      <c r="N55" s="330"/>
      <c r="O55" s="318"/>
      <c r="P55" s="331"/>
      <c r="Q55" s="330"/>
      <c r="R55" s="318"/>
      <c r="S55" s="263"/>
    </row>
    <row r="56" spans="1:19" ht="15" customHeight="1" x14ac:dyDescent="0.2">
      <c r="A56" s="161"/>
      <c r="B56" s="437"/>
      <c r="C56" s="281"/>
      <c r="D56" s="331"/>
      <c r="E56" s="330"/>
      <c r="F56" s="318"/>
      <c r="G56" s="331"/>
      <c r="H56" s="330"/>
      <c r="I56" s="318"/>
      <c r="J56" s="331"/>
      <c r="K56" s="330"/>
      <c r="L56" s="318"/>
      <c r="M56" s="331"/>
      <c r="N56" s="330"/>
      <c r="O56" s="318"/>
      <c r="P56" s="331"/>
      <c r="Q56" s="330"/>
      <c r="R56" s="318"/>
      <c r="S56" s="263"/>
    </row>
    <row r="57" spans="1:19" ht="15" customHeight="1" x14ac:dyDescent="0.2">
      <c r="A57" s="161" t="s">
        <v>67</v>
      </c>
      <c r="B57" s="437"/>
      <c r="C57" s="281"/>
      <c r="D57" s="331"/>
      <c r="E57" s="330"/>
      <c r="F57" s="318"/>
      <c r="G57" s="331"/>
      <c r="H57" s="330"/>
      <c r="I57" s="318"/>
      <c r="J57" s="331"/>
      <c r="K57" s="330"/>
      <c r="L57" s="318"/>
      <c r="M57" s="331"/>
      <c r="N57" s="330"/>
      <c r="O57" s="318"/>
      <c r="P57" s="331"/>
      <c r="Q57" s="330"/>
      <c r="R57" s="318"/>
      <c r="S57" s="263"/>
    </row>
    <row r="58" spans="1:19" s="292" customFormat="1" ht="12.75" x14ac:dyDescent="0.2">
      <c r="A58" s="184"/>
      <c r="B58" s="363"/>
      <c r="C58" s="280" t="s">
        <v>39</v>
      </c>
      <c r="D58" s="324">
        <f>SUM(D52:D57)</f>
        <v>286</v>
      </c>
      <c r="E58" s="324">
        <f t="shared" ref="E58:P58" si="3">E53</f>
        <v>0</v>
      </c>
      <c r="F58" s="324">
        <f t="shared" si="3"/>
        <v>0</v>
      </c>
      <c r="G58" s="324">
        <f t="shared" si="3"/>
        <v>286</v>
      </c>
      <c r="H58" s="324">
        <f t="shared" si="3"/>
        <v>0</v>
      </c>
      <c r="I58" s="324">
        <f t="shared" si="3"/>
        <v>0</v>
      </c>
      <c r="J58" s="324">
        <f t="shared" si="3"/>
        <v>286</v>
      </c>
      <c r="K58" s="324">
        <f t="shared" si="3"/>
        <v>0</v>
      </c>
      <c r="L58" s="324">
        <f t="shared" si="3"/>
        <v>0</v>
      </c>
      <c r="M58" s="324">
        <f t="shared" si="3"/>
        <v>286</v>
      </c>
      <c r="N58" s="324">
        <f t="shared" si="3"/>
        <v>0</v>
      </c>
      <c r="O58" s="324">
        <f t="shared" si="3"/>
        <v>0</v>
      </c>
      <c r="P58" s="324">
        <f t="shared" si="3"/>
        <v>1144</v>
      </c>
      <c r="Q58" s="329"/>
      <c r="R58" s="324"/>
      <c r="S58" s="328"/>
    </row>
    <row r="59" spans="1:19" s="288" customFormat="1" ht="15" customHeight="1" x14ac:dyDescent="0.2">
      <c r="A59" s="161" t="s">
        <v>68</v>
      </c>
      <c r="B59" s="440" t="s">
        <v>69</v>
      </c>
      <c r="C59" s="281" t="s">
        <v>70</v>
      </c>
      <c r="D59" s="318">
        <v>457</v>
      </c>
      <c r="E59" s="319"/>
      <c r="F59" s="318"/>
      <c r="G59" s="318">
        <v>305</v>
      </c>
      <c r="H59" s="319"/>
      <c r="I59" s="318"/>
      <c r="J59" s="318">
        <v>457</v>
      </c>
      <c r="K59" s="319"/>
      <c r="L59" s="318"/>
      <c r="M59" s="318">
        <v>305</v>
      </c>
      <c r="N59" s="319"/>
      <c r="O59" s="318"/>
      <c r="P59" s="318">
        <f>D59+G59+J59+M59</f>
        <v>1524</v>
      </c>
      <c r="Q59" s="319"/>
      <c r="R59" s="318"/>
      <c r="S59" s="325"/>
    </row>
    <row r="60" spans="1:19" s="288" customFormat="1" ht="15" customHeight="1" x14ac:dyDescent="0.2">
      <c r="A60" s="161"/>
      <c r="B60" s="440"/>
      <c r="C60" s="281"/>
      <c r="D60" s="318"/>
      <c r="E60" s="319"/>
      <c r="F60" s="318"/>
      <c r="G60" s="318"/>
      <c r="H60" s="319"/>
      <c r="I60" s="318"/>
      <c r="J60" s="318"/>
      <c r="K60" s="319"/>
      <c r="L60" s="318"/>
      <c r="M60" s="318"/>
      <c r="N60" s="319"/>
      <c r="O60" s="318"/>
      <c r="P60" s="318"/>
      <c r="Q60" s="319"/>
      <c r="R60" s="318"/>
      <c r="S60" s="325"/>
    </row>
    <row r="61" spans="1:19" s="288" customFormat="1" ht="15" customHeight="1" x14ac:dyDescent="0.2">
      <c r="A61" s="161" t="s">
        <v>68</v>
      </c>
      <c r="B61" s="440"/>
      <c r="C61" s="281"/>
      <c r="D61" s="318"/>
      <c r="E61" s="319"/>
      <c r="F61" s="318"/>
      <c r="G61" s="318"/>
      <c r="H61" s="319"/>
      <c r="I61" s="318"/>
      <c r="J61" s="318"/>
      <c r="K61" s="319"/>
      <c r="L61" s="318"/>
      <c r="M61" s="318"/>
      <c r="N61" s="319"/>
      <c r="O61" s="318"/>
      <c r="P61" s="318"/>
      <c r="Q61" s="319"/>
      <c r="R61" s="318"/>
      <c r="S61" s="325"/>
    </row>
    <row r="62" spans="1:19" s="288" customFormat="1" ht="15" customHeight="1" x14ac:dyDescent="0.2">
      <c r="A62" s="161" t="s">
        <v>68</v>
      </c>
      <c r="B62" s="440"/>
      <c r="C62" s="281"/>
      <c r="D62" s="318"/>
      <c r="E62" s="319"/>
      <c r="F62" s="318"/>
      <c r="G62" s="318"/>
      <c r="H62" s="319"/>
      <c r="I62" s="318"/>
      <c r="J62" s="318"/>
      <c r="K62" s="319"/>
      <c r="L62" s="318"/>
      <c r="M62" s="318"/>
      <c r="N62" s="319"/>
      <c r="O62" s="318"/>
      <c r="P62" s="318"/>
      <c r="Q62" s="319"/>
      <c r="R62" s="318"/>
      <c r="S62" s="325"/>
    </row>
    <row r="63" spans="1:19" s="292" customFormat="1" ht="12.75" x14ac:dyDescent="0.2">
      <c r="A63" s="184"/>
      <c r="B63" s="363"/>
      <c r="C63" s="280" t="s">
        <v>39</v>
      </c>
      <c r="D63" s="324">
        <f t="shared" ref="D63:P63" si="4">D59</f>
        <v>457</v>
      </c>
      <c r="E63" s="324">
        <f t="shared" si="4"/>
        <v>0</v>
      </c>
      <c r="F63" s="324">
        <f t="shared" si="4"/>
        <v>0</v>
      </c>
      <c r="G63" s="324">
        <f t="shared" si="4"/>
        <v>305</v>
      </c>
      <c r="H63" s="324">
        <f t="shared" si="4"/>
        <v>0</v>
      </c>
      <c r="I63" s="324">
        <f t="shared" si="4"/>
        <v>0</v>
      </c>
      <c r="J63" s="324">
        <f t="shared" si="4"/>
        <v>457</v>
      </c>
      <c r="K63" s="324">
        <f t="shared" si="4"/>
        <v>0</v>
      </c>
      <c r="L63" s="324">
        <f t="shared" si="4"/>
        <v>0</v>
      </c>
      <c r="M63" s="324">
        <f t="shared" si="4"/>
        <v>305</v>
      </c>
      <c r="N63" s="324">
        <f t="shared" si="4"/>
        <v>0</v>
      </c>
      <c r="O63" s="324">
        <f t="shared" si="4"/>
        <v>0</v>
      </c>
      <c r="P63" s="324">
        <f t="shared" si="4"/>
        <v>1524</v>
      </c>
      <c r="Q63" s="329"/>
      <c r="R63" s="324"/>
      <c r="S63" s="328"/>
    </row>
    <row r="64" spans="1:19" ht="15" customHeight="1" x14ac:dyDescent="0.2">
      <c r="A64" s="161" t="s">
        <v>71</v>
      </c>
      <c r="B64" s="447" t="s">
        <v>72</v>
      </c>
      <c r="C64" s="282"/>
      <c r="D64" s="318">
        <v>229</v>
      </c>
      <c r="E64" s="319"/>
      <c r="F64" s="318"/>
      <c r="G64" s="318">
        <v>229</v>
      </c>
      <c r="H64" s="319"/>
      <c r="I64" s="318"/>
      <c r="J64" s="318">
        <v>229</v>
      </c>
      <c r="K64" s="319"/>
      <c r="L64" s="318"/>
      <c r="M64" s="318">
        <v>229</v>
      </c>
      <c r="N64" s="319"/>
      <c r="O64" s="318"/>
      <c r="P64" s="318">
        <f>D64+G64+J64+M64</f>
        <v>916</v>
      </c>
      <c r="Q64" s="319"/>
      <c r="R64" s="318"/>
      <c r="S64" s="263"/>
    </row>
    <row r="65" spans="1:20" ht="12.75" x14ac:dyDescent="0.2">
      <c r="A65" s="161" t="s">
        <v>71</v>
      </c>
      <c r="B65" s="447"/>
      <c r="C65" s="282"/>
      <c r="D65" s="318"/>
      <c r="E65" s="319"/>
      <c r="F65" s="318"/>
      <c r="G65" s="318"/>
      <c r="H65" s="319"/>
      <c r="I65" s="318"/>
      <c r="J65" s="318"/>
      <c r="K65" s="319"/>
      <c r="L65" s="318"/>
      <c r="M65" s="318"/>
      <c r="N65" s="319"/>
      <c r="O65" s="318"/>
      <c r="P65" s="318"/>
      <c r="Q65" s="319"/>
      <c r="R65" s="318"/>
      <c r="S65" s="263"/>
    </row>
    <row r="66" spans="1:20" ht="12.75" x14ac:dyDescent="0.2">
      <c r="A66" s="161" t="s">
        <v>71</v>
      </c>
      <c r="B66" s="447"/>
      <c r="C66" s="282"/>
      <c r="D66" s="318"/>
      <c r="E66" s="319"/>
      <c r="F66" s="318"/>
      <c r="G66" s="318"/>
      <c r="H66" s="319"/>
      <c r="I66" s="318"/>
      <c r="J66" s="318"/>
      <c r="K66" s="319"/>
      <c r="L66" s="318"/>
      <c r="M66" s="318"/>
      <c r="N66" s="319"/>
      <c r="O66" s="318"/>
      <c r="P66" s="318"/>
      <c r="Q66" s="319"/>
      <c r="R66" s="318"/>
      <c r="S66" s="263"/>
    </row>
    <row r="67" spans="1:20" ht="12.75" x14ac:dyDescent="0.2">
      <c r="A67" s="161"/>
      <c r="B67" s="447"/>
      <c r="C67" s="282"/>
      <c r="D67" s="318"/>
      <c r="E67" s="319"/>
      <c r="F67" s="318"/>
      <c r="G67" s="318"/>
      <c r="H67" s="319"/>
      <c r="I67" s="318"/>
      <c r="J67" s="318"/>
      <c r="K67" s="319"/>
      <c r="L67" s="318"/>
      <c r="M67" s="318"/>
      <c r="N67" s="319"/>
      <c r="O67" s="318"/>
      <c r="P67" s="318"/>
      <c r="Q67" s="319"/>
      <c r="R67" s="318"/>
      <c r="S67" s="263"/>
    </row>
    <row r="68" spans="1:20" ht="12.75" x14ac:dyDescent="0.2">
      <c r="A68" s="161"/>
      <c r="B68" s="447"/>
      <c r="C68" s="282"/>
      <c r="D68" s="318"/>
      <c r="E68" s="319"/>
      <c r="F68" s="318"/>
      <c r="G68" s="318"/>
      <c r="H68" s="319"/>
      <c r="I68" s="318"/>
      <c r="J68" s="318"/>
      <c r="K68" s="319"/>
      <c r="L68" s="318"/>
      <c r="M68" s="318"/>
      <c r="N68" s="319"/>
      <c r="O68" s="318"/>
      <c r="P68" s="318"/>
      <c r="Q68" s="319"/>
      <c r="R68" s="318"/>
      <c r="S68" s="263"/>
    </row>
    <row r="69" spans="1:20" ht="12.75" x14ac:dyDescent="0.2">
      <c r="A69" s="161" t="s">
        <v>71</v>
      </c>
      <c r="B69" s="447"/>
      <c r="C69" s="282"/>
      <c r="D69" s="318"/>
      <c r="E69" s="319"/>
      <c r="F69" s="318"/>
      <c r="G69" s="318"/>
      <c r="H69" s="319"/>
      <c r="I69" s="318"/>
      <c r="J69" s="318"/>
      <c r="K69" s="319"/>
      <c r="L69" s="318"/>
      <c r="M69" s="318"/>
      <c r="N69" s="319"/>
      <c r="O69" s="318"/>
      <c r="P69" s="318"/>
      <c r="Q69" s="319"/>
      <c r="R69" s="318"/>
      <c r="S69" s="263"/>
    </row>
    <row r="70" spans="1:20" s="292" customFormat="1" ht="12.75" x14ac:dyDescent="0.2">
      <c r="A70" s="157"/>
      <c r="B70" s="363"/>
      <c r="C70" s="280" t="s">
        <v>39</v>
      </c>
      <c r="D70" s="324">
        <f t="shared" ref="D70:P70" si="5">D64</f>
        <v>229</v>
      </c>
      <c r="E70" s="324">
        <f t="shared" si="5"/>
        <v>0</v>
      </c>
      <c r="F70" s="324">
        <f t="shared" si="5"/>
        <v>0</v>
      </c>
      <c r="G70" s="324">
        <f t="shared" si="5"/>
        <v>229</v>
      </c>
      <c r="H70" s="324">
        <f t="shared" si="5"/>
        <v>0</v>
      </c>
      <c r="I70" s="324">
        <f t="shared" si="5"/>
        <v>0</v>
      </c>
      <c r="J70" s="324">
        <f t="shared" si="5"/>
        <v>229</v>
      </c>
      <c r="K70" s="324">
        <f t="shared" si="5"/>
        <v>0</v>
      </c>
      <c r="L70" s="324">
        <f t="shared" si="5"/>
        <v>0</v>
      </c>
      <c r="M70" s="324">
        <f t="shared" si="5"/>
        <v>229</v>
      </c>
      <c r="N70" s="324">
        <f t="shared" si="5"/>
        <v>0</v>
      </c>
      <c r="O70" s="324">
        <f t="shared" si="5"/>
        <v>0</v>
      </c>
      <c r="P70" s="324">
        <f t="shared" si="5"/>
        <v>916</v>
      </c>
      <c r="Q70" s="329"/>
      <c r="R70" s="324"/>
      <c r="S70" s="328"/>
    </row>
    <row r="71" spans="1:20" s="291" customFormat="1" ht="12.75" x14ac:dyDescent="0.2">
      <c r="A71" s="231"/>
      <c r="B71" s="202" t="s">
        <v>73</v>
      </c>
      <c r="C71" s="232"/>
      <c r="D71" s="317">
        <f t="shared" ref="D71:P71" si="6">D29+D38+D43+D48+D52+D58+D63+D70</f>
        <v>2491</v>
      </c>
      <c r="E71" s="317">
        <f t="shared" si="6"/>
        <v>0</v>
      </c>
      <c r="F71" s="317">
        <f t="shared" si="6"/>
        <v>0</v>
      </c>
      <c r="G71" s="317">
        <f t="shared" si="6"/>
        <v>1478</v>
      </c>
      <c r="H71" s="317">
        <f t="shared" si="6"/>
        <v>0</v>
      </c>
      <c r="I71" s="317">
        <f t="shared" si="6"/>
        <v>0</v>
      </c>
      <c r="J71" s="317">
        <f t="shared" si="6"/>
        <v>1630</v>
      </c>
      <c r="K71" s="317">
        <f t="shared" si="6"/>
        <v>0</v>
      </c>
      <c r="L71" s="317">
        <f t="shared" si="6"/>
        <v>0</v>
      </c>
      <c r="M71" s="317">
        <f t="shared" si="6"/>
        <v>2926</v>
      </c>
      <c r="N71" s="317">
        <f t="shared" si="6"/>
        <v>0</v>
      </c>
      <c r="O71" s="317">
        <f t="shared" si="6"/>
        <v>0</v>
      </c>
      <c r="P71" s="317">
        <f t="shared" si="6"/>
        <v>8525</v>
      </c>
      <c r="Q71" s="317"/>
      <c r="R71" s="317"/>
      <c r="S71" s="315"/>
    </row>
    <row r="72" spans="1:20" ht="57" customHeight="1" x14ac:dyDescent="0.2">
      <c r="A72" s="426" t="s">
        <v>74</v>
      </c>
      <c r="B72" s="426"/>
      <c r="C72" s="426"/>
      <c r="D72" s="335"/>
      <c r="E72" s="335"/>
      <c r="F72" s="335"/>
      <c r="G72" s="335"/>
      <c r="H72" s="335"/>
      <c r="I72" s="335"/>
      <c r="J72" s="335"/>
      <c r="K72" s="335"/>
      <c r="L72" s="335"/>
      <c r="M72" s="335"/>
      <c r="N72" s="335"/>
      <c r="O72" s="335"/>
      <c r="P72" s="335"/>
      <c r="Q72" s="335"/>
      <c r="R72" s="335"/>
      <c r="S72" s="444"/>
      <c r="T72" s="445"/>
    </row>
    <row r="73" spans="1:20" s="346" customFormat="1" ht="11.25" customHeight="1" x14ac:dyDescent="0.2">
      <c r="A73" s="175" t="s">
        <v>75</v>
      </c>
      <c r="B73" s="430" t="s">
        <v>76</v>
      </c>
      <c r="C73" s="281" t="s">
        <v>77</v>
      </c>
      <c r="D73" s="345">
        <v>610</v>
      </c>
      <c r="E73" s="319"/>
      <c r="F73" s="345"/>
      <c r="G73" s="345">
        <v>610</v>
      </c>
      <c r="H73" s="319"/>
      <c r="I73" s="345"/>
      <c r="J73" s="345">
        <v>610</v>
      </c>
      <c r="K73" s="319"/>
      <c r="L73" s="345"/>
      <c r="M73" s="345">
        <v>610</v>
      </c>
      <c r="N73" s="319"/>
      <c r="O73" s="345"/>
      <c r="P73" s="345">
        <f>D73+G73+J73+M73</f>
        <v>2440</v>
      </c>
      <c r="Q73" s="319"/>
      <c r="R73" s="345"/>
      <c r="S73" s="347"/>
    </row>
    <row r="74" spans="1:20" s="343" customFormat="1" ht="15" customHeight="1" x14ac:dyDescent="0.2">
      <c r="A74" s="175" t="s">
        <v>75</v>
      </c>
      <c r="B74" s="430"/>
      <c r="C74" s="281"/>
      <c r="D74" s="345"/>
      <c r="E74" s="319"/>
      <c r="F74" s="345"/>
      <c r="G74" s="345"/>
      <c r="H74" s="319"/>
      <c r="I74" s="345"/>
      <c r="J74" s="345"/>
      <c r="K74" s="319"/>
      <c r="L74" s="345"/>
      <c r="M74" s="345"/>
      <c r="N74" s="319"/>
      <c r="O74" s="345"/>
      <c r="P74" s="345"/>
      <c r="Q74" s="319"/>
      <c r="R74" s="345"/>
      <c r="S74" s="344"/>
    </row>
    <row r="75" spans="1:20" s="343" customFormat="1" ht="15" customHeight="1" x14ac:dyDescent="0.2">
      <c r="A75" s="175" t="s">
        <v>75</v>
      </c>
      <c r="B75" s="430"/>
      <c r="C75" s="281"/>
      <c r="D75" s="345"/>
      <c r="E75" s="319"/>
      <c r="F75" s="345"/>
      <c r="G75" s="345"/>
      <c r="H75" s="319"/>
      <c r="I75" s="345"/>
      <c r="J75" s="345"/>
      <c r="K75" s="319"/>
      <c r="L75" s="345"/>
      <c r="M75" s="345"/>
      <c r="N75" s="319"/>
      <c r="O75" s="345"/>
      <c r="P75" s="345"/>
      <c r="Q75" s="319"/>
      <c r="R75" s="345"/>
      <c r="S75" s="344"/>
    </row>
    <row r="76" spans="1:20" s="343" customFormat="1" ht="15" customHeight="1" x14ac:dyDescent="0.2">
      <c r="A76" s="175"/>
      <c r="B76" s="430"/>
      <c r="C76" s="281"/>
      <c r="D76" s="345"/>
      <c r="E76" s="319"/>
      <c r="F76" s="345"/>
      <c r="G76" s="345"/>
      <c r="H76" s="319"/>
      <c r="I76" s="345"/>
      <c r="J76" s="345"/>
      <c r="K76" s="319"/>
      <c r="L76" s="345"/>
      <c r="M76" s="345"/>
      <c r="N76" s="319"/>
      <c r="O76" s="345"/>
      <c r="P76" s="345"/>
      <c r="Q76" s="319"/>
      <c r="R76" s="345"/>
      <c r="S76" s="344"/>
    </row>
    <row r="77" spans="1:20" s="341" customFormat="1" ht="12.75" x14ac:dyDescent="0.2">
      <c r="A77" s="179"/>
      <c r="B77" s="363"/>
      <c r="C77" s="287" t="s">
        <v>39</v>
      </c>
      <c r="D77" s="324">
        <f t="shared" ref="D77:R77" si="7">D73</f>
        <v>610</v>
      </c>
      <c r="E77" s="324">
        <f t="shared" si="7"/>
        <v>0</v>
      </c>
      <c r="F77" s="324">
        <f t="shared" si="7"/>
        <v>0</v>
      </c>
      <c r="G77" s="324">
        <f t="shared" si="7"/>
        <v>610</v>
      </c>
      <c r="H77" s="324">
        <f t="shared" si="7"/>
        <v>0</v>
      </c>
      <c r="I77" s="324">
        <f t="shared" si="7"/>
        <v>0</v>
      </c>
      <c r="J77" s="324">
        <f t="shared" si="7"/>
        <v>610</v>
      </c>
      <c r="K77" s="324">
        <f t="shared" si="7"/>
        <v>0</v>
      </c>
      <c r="L77" s="324">
        <f t="shared" si="7"/>
        <v>0</v>
      </c>
      <c r="M77" s="324">
        <f t="shared" si="7"/>
        <v>610</v>
      </c>
      <c r="N77" s="324">
        <f t="shared" si="7"/>
        <v>0</v>
      </c>
      <c r="O77" s="324">
        <f t="shared" si="7"/>
        <v>0</v>
      </c>
      <c r="P77" s="324">
        <f t="shared" si="7"/>
        <v>2440</v>
      </c>
      <c r="Q77" s="324">
        <f t="shared" si="7"/>
        <v>0</v>
      </c>
      <c r="R77" s="324">
        <f t="shared" si="7"/>
        <v>0</v>
      </c>
      <c r="S77" s="342"/>
    </row>
    <row r="78" spans="1:20" ht="11.25" customHeight="1" x14ac:dyDescent="0.2">
      <c r="A78" s="161" t="s">
        <v>78</v>
      </c>
      <c r="B78" s="430" t="s">
        <v>79</v>
      </c>
      <c r="C78" s="281"/>
      <c r="D78" s="318"/>
      <c r="E78" s="319"/>
      <c r="F78" s="318"/>
      <c r="G78" s="318"/>
      <c r="H78" s="319"/>
      <c r="I78" s="318"/>
      <c r="J78" s="318"/>
      <c r="K78" s="319"/>
      <c r="L78" s="318"/>
      <c r="M78" s="318"/>
      <c r="N78" s="319"/>
      <c r="O78" s="318"/>
      <c r="P78" s="318"/>
      <c r="Q78" s="319"/>
      <c r="R78" s="318"/>
      <c r="S78" s="263"/>
    </row>
    <row r="79" spans="1:20" ht="12.75" x14ac:dyDescent="0.2">
      <c r="A79" s="161" t="s">
        <v>80</v>
      </c>
      <c r="B79" s="430"/>
      <c r="C79" s="365" t="s">
        <v>180</v>
      </c>
      <c r="D79" s="318"/>
      <c r="E79" s="319"/>
      <c r="F79" s="318"/>
      <c r="G79" s="318">
        <v>457</v>
      </c>
      <c r="H79" s="319"/>
      <c r="I79" s="318"/>
      <c r="J79" s="318"/>
      <c r="K79" s="319"/>
      <c r="L79" s="318"/>
      <c r="M79" s="318"/>
      <c r="N79" s="319"/>
      <c r="O79" s="318"/>
      <c r="P79" s="318">
        <f>G79</f>
        <v>457</v>
      </c>
      <c r="Q79" s="319"/>
      <c r="R79" s="318"/>
      <c r="S79" s="263"/>
    </row>
    <row r="80" spans="1:20" ht="12.75" x14ac:dyDescent="0.2">
      <c r="A80" s="161" t="s">
        <v>82</v>
      </c>
      <c r="B80" s="430"/>
      <c r="C80" s="366" t="s">
        <v>83</v>
      </c>
      <c r="D80" s="318"/>
      <c r="E80" s="319"/>
      <c r="F80" s="318"/>
      <c r="G80" s="318">
        <v>343</v>
      </c>
      <c r="H80" s="319"/>
      <c r="I80" s="318"/>
      <c r="J80" s="318"/>
      <c r="K80" s="319"/>
      <c r="L80" s="318"/>
      <c r="M80" s="318"/>
      <c r="N80" s="319"/>
      <c r="O80" s="318"/>
      <c r="P80" s="318">
        <f>G80</f>
        <v>343</v>
      </c>
      <c r="Q80" s="319"/>
      <c r="R80" s="318"/>
      <c r="S80" s="263"/>
    </row>
    <row r="81" spans="1:19" ht="12.75" x14ac:dyDescent="0.2">
      <c r="A81" s="161" t="s">
        <v>84</v>
      </c>
      <c r="B81" s="430"/>
      <c r="C81" s="365" t="s">
        <v>85</v>
      </c>
      <c r="D81" s="318"/>
      <c r="E81" s="319"/>
      <c r="F81" s="318"/>
      <c r="G81" s="318">
        <v>114</v>
      </c>
      <c r="H81" s="319"/>
      <c r="I81" s="318"/>
      <c r="J81" s="318"/>
      <c r="K81" s="319"/>
      <c r="L81" s="318"/>
      <c r="M81" s="318"/>
      <c r="N81" s="319"/>
      <c r="O81" s="318"/>
      <c r="P81" s="318">
        <f>G81</f>
        <v>114</v>
      </c>
      <c r="Q81" s="319"/>
      <c r="R81" s="318"/>
      <c r="S81" s="263"/>
    </row>
    <row r="82" spans="1:19" ht="12.75" x14ac:dyDescent="0.2">
      <c r="A82" s="161" t="s">
        <v>86</v>
      </c>
      <c r="B82" s="430"/>
      <c r="C82" s="283" t="s">
        <v>87</v>
      </c>
      <c r="D82" s="318"/>
      <c r="E82" s="319"/>
      <c r="F82" s="318"/>
      <c r="G82" s="318">
        <v>686</v>
      </c>
      <c r="H82" s="319"/>
      <c r="I82" s="318"/>
      <c r="J82" s="318"/>
      <c r="K82" s="319"/>
      <c r="L82" s="318"/>
      <c r="M82" s="318"/>
      <c r="N82" s="319"/>
      <c r="O82" s="318"/>
      <c r="P82" s="318">
        <f>G82</f>
        <v>686</v>
      </c>
      <c r="Q82" s="319"/>
      <c r="R82" s="318"/>
      <c r="S82" s="263"/>
    </row>
    <row r="83" spans="1:19" ht="15" customHeight="1" x14ac:dyDescent="0.2">
      <c r="A83" s="161"/>
      <c r="B83" s="430"/>
      <c r="C83" s="364"/>
      <c r="D83" s="318"/>
      <c r="E83" s="319"/>
      <c r="F83" s="318"/>
      <c r="G83" s="318"/>
      <c r="H83" s="319"/>
      <c r="I83" s="318"/>
      <c r="J83" s="318"/>
      <c r="K83" s="319"/>
      <c r="L83" s="318"/>
      <c r="M83" s="318"/>
      <c r="N83" s="319"/>
      <c r="O83" s="318"/>
      <c r="P83" s="318"/>
      <c r="Q83" s="319"/>
      <c r="R83" s="318"/>
      <c r="S83" s="263"/>
    </row>
    <row r="84" spans="1:19" ht="15" customHeight="1" x14ac:dyDescent="0.2">
      <c r="A84" s="161"/>
      <c r="B84" s="430"/>
      <c r="C84" s="281"/>
      <c r="D84" s="318"/>
      <c r="E84" s="319"/>
      <c r="F84" s="318"/>
      <c r="G84" s="318"/>
      <c r="H84" s="319"/>
      <c r="I84" s="318"/>
      <c r="J84" s="318"/>
      <c r="K84" s="319"/>
      <c r="L84" s="318"/>
      <c r="M84" s="318"/>
      <c r="N84" s="319"/>
      <c r="O84" s="318"/>
      <c r="P84" s="318"/>
      <c r="Q84" s="319"/>
      <c r="R84" s="318"/>
      <c r="S84" s="263"/>
    </row>
    <row r="85" spans="1:19" ht="15" customHeight="1" x14ac:dyDescent="0.2">
      <c r="A85" s="161" t="s">
        <v>50</v>
      </c>
      <c r="B85" s="430"/>
      <c r="C85" s="281"/>
      <c r="D85" s="318"/>
      <c r="E85" s="319"/>
      <c r="F85" s="318"/>
      <c r="G85" s="318"/>
      <c r="H85" s="319"/>
      <c r="I85" s="318"/>
      <c r="J85" s="318"/>
      <c r="K85" s="319"/>
      <c r="L85" s="318"/>
      <c r="M85" s="318"/>
      <c r="N85" s="319"/>
      <c r="O85" s="318"/>
      <c r="P85" s="318"/>
      <c r="Q85" s="319"/>
      <c r="R85" s="318"/>
      <c r="S85" s="263"/>
    </row>
    <row r="86" spans="1:19" s="292" customFormat="1" ht="12.75" x14ac:dyDescent="0.2">
      <c r="A86" s="184"/>
      <c r="B86" s="363"/>
      <c r="C86" s="280" t="s">
        <v>39</v>
      </c>
      <c r="D86" s="324">
        <f>SUM(D78:D85)</f>
        <v>0</v>
      </c>
      <c r="E86" s="329"/>
      <c r="F86" s="324"/>
      <c r="G86" s="324">
        <f>SUM(G79:G85)</f>
        <v>1600</v>
      </c>
      <c r="H86" s="329"/>
      <c r="I86" s="324"/>
      <c r="J86" s="324"/>
      <c r="K86" s="329"/>
      <c r="L86" s="324"/>
      <c r="M86" s="324"/>
      <c r="N86" s="329"/>
      <c r="O86" s="324"/>
      <c r="P86" s="324">
        <f>SUM(P79:P85)</f>
        <v>1600</v>
      </c>
      <c r="Q86" s="329"/>
      <c r="R86" s="324"/>
      <c r="S86" s="328"/>
    </row>
    <row r="87" spans="1:19" ht="15.75" customHeight="1" x14ac:dyDescent="0.2">
      <c r="A87" s="161" t="s">
        <v>88</v>
      </c>
      <c r="B87" s="430" t="s">
        <v>89</v>
      </c>
      <c r="C87" s="281" t="s">
        <v>90</v>
      </c>
      <c r="D87" s="333"/>
      <c r="E87" s="334"/>
      <c r="F87" s="333"/>
      <c r="G87" s="333"/>
      <c r="H87" s="334"/>
      <c r="I87" s="333"/>
      <c r="J87" s="333"/>
      <c r="K87" s="334"/>
      <c r="L87" s="333"/>
      <c r="M87" s="333">
        <v>2287</v>
      </c>
      <c r="N87" s="334"/>
      <c r="O87" s="333"/>
      <c r="P87" s="333">
        <f>M87</f>
        <v>2287</v>
      </c>
      <c r="Q87" s="334"/>
      <c r="R87" s="333"/>
      <c r="S87" s="263"/>
    </row>
    <row r="88" spans="1:19" s="294" customFormat="1" ht="15" customHeight="1" x14ac:dyDescent="0.2">
      <c r="A88" s="187" t="s">
        <v>91</v>
      </c>
      <c r="B88" s="430"/>
      <c r="C88" s="281"/>
      <c r="D88" s="338"/>
      <c r="E88" s="334"/>
      <c r="F88" s="338"/>
      <c r="G88" s="338"/>
      <c r="H88" s="334"/>
      <c r="I88" s="338"/>
      <c r="J88" s="338"/>
      <c r="K88" s="334"/>
      <c r="L88" s="338"/>
      <c r="M88" s="338"/>
      <c r="N88" s="334"/>
      <c r="O88" s="338"/>
      <c r="P88" s="338"/>
      <c r="Q88" s="334"/>
      <c r="R88" s="338"/>
      <c r="S88" s="337"/>
    </row>
    <row r="89" spans="1:19" s="294" customFormat="1" ht="17.25" customHeight="1" x14ac:dyDescent="0.2">
      <c r="A89" s="187"/>
      <c r="B89" s="430"/>
      <c r="C89" s="281"/>
      <c r="D89" s="338"/>
      <c r="E89" s="334"/>
      <c r="F89" s="338"/>
      <c r="G89" s="338"/>
      <c r="H89" s="334"/>
      <c r="I89" s="338"/>
      <c r="J89" s="338"/>
      <c r="K89" s="334"/>
      <c r="L89" s="338"/>
      <c r="M89" s="338"/>
      <c r="N89" s="334"/>
      <c r="O89" s="338"/>
      <c r="P89" s="338"/>
      <c r="Q89" s="334"/>
      <c r="R89" s="338"/>
      <c r="S89" s="337"/>
    </row>
    <row r="90" spans="1:19" s="294" customFormat="1" ht="40.5" customHeight="1" x14ac:dyDescent="0.2">
      <c r="A90" s="187" t="s">
        <v>88</v>
      </c>
      <c r="B90" s="430"/>
      <c r="C90" s="281"/>
      <c r="D90" s="338"/>
      <c r="E90" s="334"/>
      <c r="F90" s="338"/>
      <c r="G90" s="338"/>
      <c r="H90" s="334"/>
      <c r="I90" s="338"/>
      <c r="J90" s="338"/>
      <c r="K90" s="334"/>
      <c r="L90" s="338"/>
      <c r="M90" s="338"/>
      <c r="N90" s="334"/>
      <c r="O90" s="338"/>
      <c r="P90" s="338"/>
      <c r="Q90" s="334"/>
      <c r="R90" s="338"/>
      <c r="S90" s="337"/>
    </row>
    <row r="91" spans="1:19" s="292" customFormat="1" ht="16.5" customHeight="1" x14ac:dyDescent="0.2">
      <c r="A91" s="157"/>
      <c r="B91" s="363"/>
      <c r="C91" s="280" t="s">
        <v>39</v>
      </c>
      <c r="D91" s="332">
        <f t="shared" ref="D91:Q91" si="8">D87</f>
        <v>0</v>
      </c>
      <c r="E91" s="332">
        <f t="shared" si="8"/>
        <v>0</v>
      </c>
      <c r="F91" s="332">
        <f t="shared" si="8"/>
        <v>0</v>
      </c>
      <c r="G91" s="332">
        <f t="shared" si="8"/>
        <v>0</v>
      </c>
      <c r="H91" s="332">
        <f t="shared" si="8"/>
        <v>0</v>
      </c>
      <c r="I91" s="332">
        <f t="shared" si="8"/>
        <v>0</v>
      </c>
      <c r="J91" s="332">
        <f t="shared" si="8"/>
        <v>0</v>
      </c>
      <c r="K91" s="332">
        <f t="shared" si="8"/>
        <v>0</v>
      </c>
      <c r="L91" s="332">
        <f t="shared" si="8"/>
        <v>0</v>
      </c>
      <c r="M91" s="332">
        <f t="shared" si="8"/>
        <v>2287</v>
      </c>
      <c r="N91" s="332">
        <f t="shared" si="8"/>
        <v>0</v>
      </c>
      <c r="O91" s="332">
        <f t="shared" si="8"/>
        <v>0</v>
      </c>
      <c r="P91" s="332">
        <f t="shared" si="8"/>
        <v>2287</v>
      </c>
      <c r="Q91" s="332">
        <f t="shared" si="8"/>
        <v>0</v>
      </c>
      <c r="R91" s="324"/>
      <c r="S91" s="328"/>
    </row>
    <row r="92" spans="1:19" ht="12" customHeight="1" x14ac:dyDescent="0.2">
      <c r="A92" s="161" t="s">
        <v>92</v>
      </c>
      <c r="B92" s="430" t="s">
        <v>93</v>
      </c>
      <c r="C92" s="281" t="s">
        <v>66</v>
      </c>
      <c r="D92" s="331">
        <v>991</v>
      </c>
      <c r="E92" s="330"/>
      <c r="F92" s="318"/>
      <c r="G92" s="331"/>
      <c r="H92" s="330"/>
      <c r="I92" s="318"/>
      <c r="J92" s="331"/>
      <c r="K92" s="330"/>
      <c r="L92" s="318"/>
      <c r="M92" s="331"/>
      <c r="N92" s="330"/>
      <c r="O92" s="318"/>
      <c r="P92" s="331">
        <f>D92</f>
        <v>991</v>
      </c>
      <c r="Q92" s="330"/>
      <c r="R92" s="318"/>
      <c r="S92" s="263"/>
    </row>
    <row r="93" spans="1:19" ht="15" customHeight="1" x14ac:dyDescent="0.2">
      <c r="A93" s="161" t="s">
        <v>92</v>
      </c>
      <c r="B93" s="430"/>
      <c r="C93" s="281"/>
      <c r="D93" s="331"/>
      <c r="E93" s="330"/>
      <c r="F93" s="318"/>
      <c r="G93" s="331"/>
      <c r="H93" s="330"/>
      <c r="I93" s="318"/>
      <c r="J93" s="331"/>
      <c r="K93" s="330"/>
      <c r="L93" s="318"/>
      <c r="M93" s="331"/>
      <c r="N93" s="330"/>
      <c r="O93" s="318"/>
      <c r="P93" s="331"/>
      <c r="Q93" s="330"/>
      <c r="R93" s="318"/>
      <c r="S93" s="263"/>
    </row>
    <row r="94" spans="1:19" ht="15" customHeight="1" x14ac:dyDescent="0.2">
      <c r="A94" s="161"/>
      <c r="B94" s="430"/>
      <c r="C94" s="281"/>
      <c r="D94" s="331"/>
      <c r="E94" s="330"/>
      <c r="F94" s="318"/>
      <c r="G94" s="331"/>
      <c r="H94" s="330"/>
      <c r="I94" s="318"/>
      <c r="J94" s="331"/>
      <c r="K94" s="330"/>
      <c r="L94" s="318"/>
      <c r="M94" s="331"/>
      <c r="N94" s="330"/>
      <c r="O94" s="318"/>
      <c r="P94" s="331"/>
      <c r="Q94" s="330"/>
      <c r="R94" s="318"/>
      <c r="S94" s="263"/>
    </row>
    <row r="95" spans="1:19" ht="15" customHeight="1" x14ac:dyDescent="0.2">
      <c r="A95" s="161"/>
      <c r="B95" s="430"/>
      <c r="C95" s="281"/>
      <c r="D95" s="331"/>
      <c r="E95" s="330"/>
      <c r="F95" s="318"/>
      <c r="G95" s="331"/>
      <c r="H95" s="330"/>
      <c r="I95" s="318"/>
      <c r="J95" s="331"/>
      <c r="K95" s="330"/>
      <c r="L95" s="318"/>
      <c r="M95" s="331"/>
      <c r="N95" s="330"/>
      <c r="O95" s="318"/>
      <c r="P95" s="331"/>
      <c r="Q95" s="330"/>
      <c r="R95" s="318"/>
      <c r="S95" s="263"/>
    </row>
    <row r="96" spans="1:19" ht="15" customHeight="1" x14ac:dyDescent="0.2">
      <c r="A96" s="161"/>
      <c r="B96" s="430"/>
      <c r="C96" s="281" t="s">
        <v>66</v>
      </c>
      <c r="D96" s="331"/>
      <c r="E96" s="330"/>
      <c r="F96" s="318"/>
      <c r="G96" s="331"/>
      <c r="H96" s="330"/>
      <c r="I96" s="318"/>
      <c r="J96" s="331"/>
      <c r="K96" s="330"/>
      <c r="L96" s="318"/>
      <c r="M96" s="331"/>
      <c r="N96" s="330"/>
      <c r="O96" s="318"/>
      <c r="P96" s="331"/>
      <c r="Q96" s="330"/>
      <c r="R96" s="318"/>
      <c r="S96" s="263"/>
    </row>
    <row r="97" spans="1:20" s="292" customFormat="1" ht="12.75" x14ac:dyDescent="0.2">
      <c r="A97" s="165" t="s">
        <v>92</v>
      </c>
      <c r="B97" s="363"/>
      <c r="C97" s="280" t="s">
        <v>39</v>
      </c>
      <c r="D97" s="324">
        <f t="shared" ref="D97:Q97" si="9">D92</f>
        <v>991</v>
      </c>
      <c r="E97" s="324">
        <f t="shared" si="9"/>
        <v>0</v>
      </c>
      <c r="F97" s="324">
        <f t="shared" si="9"/>
        <v>0</v>
      </c>
      <c r="G97" s="324">
        <f t="shared" si="9"/>
        <v>0</v>
      </c>
      <c r="H97" s="324">
        <f t="shared" si="9"/>
        <v>0</v>
      </c>
      <c r="I97" s="324">
        <f t="shared" si="9"/>
        <v>0</v>
      </c>
      <c r="J97" s="324">
        <f t="shared" si="9"/>
        <v>0</v>
      </c>
      <c r="K97" s="324">
        <f t="shared" si="9"/>
        <v>0</v>
      </c>
      <c r="L97" s="324">
        <f t="shared" si="9"/>
        <v>0</v>
      </c>
      <c r="M97" s="324">
        <f t="shared" si="9"/>
        <v>0</v>
      </c>
      <c r="N97" s="324">
        <f t="shared" si="9"/>
        <v>0</v>
      </c>
      <c r="O97" s="324">
        <f t="shared" si="9"/>
        <v>0</v>
      </c>
      <c r="P97" s="324">
        <f t="shared" si="9"/>
        <v>991</v>
      </c>
      <c r="Q97" s="324">
        <f t="shared" si="9"/>
        <v>0</v>
      </c>
      <c r="R97" s="324"/>
      <c r="S97" s="328"/>
    </row>
    <row r="98" spans="1:20" ht="13.5" customHeight="1" x14ac:dyDescent="0.2">
      <c r="B98" s="447" t="s">
        <v>94</v>
      </c>
      <c r="C98" s="282"/>
      <c r="D98" s="336"/>
      <c r="E98" s="334"/>
      <c r="F98" s="333"/>
      <c r="G98" s="336">
        <v>2439</v>
      </c>
      <c r="H98" s="334"/>
      <c r="I98" s="333"/>
      <c r="J98" s="336"/>
      <c r="K98" s="334"/>
      <c r="L98" s="333"/>
      <c r="M98" s="336"/>
      <c r="N98" s="334"/>
      <c r="O98" s="333"/>
      <c r="P98" s="336">
        <f>G98</f>
        <v>2439</v>
      </c>
      <c r="Q98" s="334"/>
      <c r="R98" s="333"/>
      <c r="S98" s="263"/>
    </row>
    <row r="99" spans="1:20" ht="12.75" x14ac:dyDescent="0.2">
      <c r="A99" s="197" t="s">
        <v>95</v>
      </c>
      <c r="B99" s="447"/>
      <c r="C99" s="282"/>
      <c r="D99" s="336"/>
      <c r="E99" s="334"/>
      <c r="F99" s="333"/>
      <c r="G99" s="336"/>
      <c r="H99" s="334"/>
      <c r="I99" s="333"/>
      <c r="J99" s="336"/>
      <c r="K99" s="334"/>
      <c r="L99" s="333"/>
      <c r="M99" s="336"/>
      <c r="N99" s="334"/>
      <c r="O99" s="333"/>
      <c r="P99" s="336"/>
      <c r="Q99" s="334"/>
      <c r="R99" s="333"/>
      <c r="S99" s="263"/>
    </row>
    <row r="100" spans="1:20" ht="12.75" x14ac:dyDescent="0.2">
      <c r="A100" s="197" t="s">
        <v>95</v>
      </c>
      <c r="B100" s="447"/>
      <c r="C100" s="282"/>
      <c r="D100" s="336"/>
      <c r="E100" s="334"/>
      <c r="F100" s="333"/>
      <c r="G100" s="336"/>
      <c r="H100" s="334"/>
      <c r="I100" s="333"/>
      <c r="J100" s="336"/>
      <c r="K100" s="334"/>
      <c r="L100" s="333"/>
      <c r="M100" s="336"/>
      <c r="N100" s="334"/>
      <c r="O100" s="333"/>
      <c r="P100" s="336"/>
      <c r="Q100" s="334"/>
      <c r="R100" s="333"/>
      <c r="S100" s="263"/>
    </row>
    <row r="101" spans="1:20" ht="12.75" x14ac:dyDescent="0.2">
      <c r="A101" s="197" t="s">
        <v>95</v>
      </c>
      <c r="B101" s="447"/>
      <c r="C101" s="282"/>
      <c r="D101" s="336"/>
      <c r="E101" s="334"/>
      <c r="F101" s="333"/>
      <c r="G101" s="336"/>
      <c r="H101" s="334"/>
      <c r="I101" s="333"/>
      <c r="J101" s="336"/>
      <c r="K101" s="334"/>
      <c r="L101" s="333"/>
      <c r="M101" s="336"/>
      <c r="N101" s="334"/>
      <c r="O101" s="333"/>
      <c r="P101" s="336"/>
      <c r="Q101" s="334"/>
      <c r="R101" s="333"/>
      <c r="S101" s="263"/>
    </row>
    <row r="102" spans="1:20" ht="12.75" x14ac:dyDescent="0.2">
      <c r="B102" s="447"/>
      <c r="C102" s="282"/>
      <c r="D102" s="336"/>
      <c r="E102" s="334"/>
      <c r="F102" s="333"/>
      <c r="G102" s="336"/>
      <c r="H102" s="334"/>
      <c r="I102" s="333"/>
      <c r="J102" s="336"/>
      <c r="K102" s="334"/>
      <c r="L102" s="333"/>
      <c r="M102" s="336"/>
      <c r="N102" s="334"/>
      <c r="O102" s="333"/>
      <c r="P102" s="336"/>
      <c r="Q102" s="334"/>
      <c r="R102" s="333"/>
      <c r="S102" s="263"/>
    </row>
    <row r="103" spans="1:20" ht="12.75" x14ac:dyDescent="0.2">
      <c r="B103" s="447"/>
      <c r="C103" s="282"/>
      <c r="D103" s="336"/>
      <c r="E103" s="334"/>
      <c r="F103" s="333"/>
      <c r="G103" s="336"/>
      <c r="H103" s="334"/>
      <c r="I103" s="333"/>
      <c r="J103" s="336"/>
      <c r="K103" s="334"/>
      <c r="L103" s="333"/>
      <c r="M103" s="336"/>
      <c r="N103" s="334"/>
      <c r="O103" s="333"/>
      <c r="P103" s="336"/>
      <c r="Q103" s="334"/>
      <c r="R103" s="333"/>
      <c r="S103" s="263"/>
    </row>
    <row r="104" spans="1:20" s="292" customFormat="1" ht="12.75" x14ac:dyDescent="0.2">
      <c r="A104" s="157"/>
      <c r="B104" s="363"/>
      <c r="C104" s="280" t="s">
        <v>39</v>
      </c>
      <c r="D104" s="332">
        <f t="shared" ref="D104:R104" si="10">D98</f>
        <v>0</v>
      </c>
      <c r="E104" s="332">
        <f t="shared" si="10"/>
        <v>0</v>
      </c>
      <c r="F104" s="332">
        <f t="shared" si="10"/>
        <v>0</v>
      </c>
      <c r="G104" s="332">
        <f t="shared" si="10"/>
        <v>2439</v>
      </c>
      <c r="H104" s="332">
        <f t="shared" si="10"/>
        <v>0</v>
      </c>
      <c r="I104" s="332">
        <f t="shared" si="10"/>
        <v>0</v>
      </c>
      <c r="J104" s="332">
        <f t="shared" si="10"/>
        <v>0</v>
      </c>
      <c r="K104" s="332">
        <f t="shared" si="10"/>
        <v>0</v>
      </c>
      <c r="L104" s="332">
        <f t="shared" si="10"/>
        <v>0</v>
      </c>
      <c r="M104" s="332">
        <f t="shared" si="10"/>
        <v>0</v>
      </c>
      <c r="N104" s="332">
        <f t="shared" si="10"/>
        <v>0</v>
      </c>
      <c r="O104" s="332">
        <f t="shared" si="10"/>
        <v>0</v>
      </c>
      <c r="P104" s="332">
        <f t="shared" si="10"/>
        <v>2439</v>
      </c>
      <c r="Q104" s="332">
        <f t="shared" si="10"/>
        <v>0</v>
      </c>
      <c r="R104" s="332">
        <f t="shared" si="10"/>
        <v>0</v>
      </c>
      <c r="S104" s="328"/>
    </row>
    <row r="105" spans="1:20" ht="15" customHeight="1" x14ac:dyDescent="0.2">
      <c r="A105" s="161" t="s">
        <v>96</v>
      </c>
      <c r="B105" s="439" t="s">
        <v>97</v>
      </c>
      <c r="C105" s="281"/>
      <c r="D105" s="333">
        <v>419</v>
      </c>
      <c r="E105" s="334"/>
      <c r="F105" s="333"/>
      <c r="G105" s="333">
        <v>419</v>
      </c>
      <c r="H105" s="334"/>
      <c r="I105" s="333"/>
      <c r="J105" s="333">
        <v>419</v>
      </c>
      <c r="K105" s="334"/>
      <c r="L105" s="333"/>
      <c r="M105" s="333">
        <v>419</v>
      </c>
      <c r="N105" s="334"/>
      <c r="O105" s="333"/>
      <c r="P105" s="333">
        <f>D105+G105+J105+M105</f>
        <v>1676</v>
      </c>
      <c r="Q105" s="334"/>
      <c r="R105" s="333"/>
      <c r="S105" s="263"/>
    </row>
    <row r="106" spans="1:20" ht="15" customHeight="1" x14ac:dyDescent="0.2">
      <c r="A106" s="161" t="s">
        <v>96</v>
      </c>
      <c r="B106" s="439"/>
      <c r="C106" s="281"/>
      <c r="D106" s="333"/>
      <c r="E106" s="334"/>
      <c r="F106" s="333"/>
      <c r="G106" s="333"/>
      <c r="H106" s="334"/>
      <c r="I106" s="333"/>
      <c r="J106" s="333"/>
      <c r="K106" s="334"/>
      <c r="L106" s="333"/>
      <c r="M106" s="333"/>
      <c r="N106" s="334"/>
      <c r="O106" s="333"/>
      <c r="P106" s="333"/>
      <c r="Q106" s="334"/>
      <c r="R106" s="333"/>
      <c r="S106" s="263"/>
    </row>
    <row r="107" spans="1:20" ht="104.25" customHeight="1" x14ac:dyDescent="0.2">
      <c r="A107" s="161" t="s">
        <v>67</v>
      </c>
      <c r="B107" s="439"/>
      <c r="C107" s="281"/>
      <c r="D107" s="333"/>
      <c r="E107" s="334"/>
      <c r="F107" s="333"/>
      <c r="G107" s="333"/>
      <c r="H107" s="334"/>
      <c r="I107" s="333"/>
      <c r="J107" s="333"/>
      <c r="K107" s="334"/>
      <c r="L107" s="333"/>
      <c r="M107" s="333"/>
      <c r="N107" s="334"/>
      <c r="O107" s="333"/>
      <c r="P107" s="333"/>
      <c r="Q107" s="334"/>
      <c r="R107" s="333"/>
      <c r="S107" s="263"/>
    </row>
    <row r="108" spans="1:20" s="291" customFormat="1" ht="12.75" x14ac:dyDescent="0.2">
      <c r="A108" s="161"/>
      <c r="B108" s="169"/>
      <c r="C108" s="280" t="s">
        <v>39</v>
      </c>
      <c r="D108" s="324">
        <f t="shared" ref="D108:R108" si="11">D105</f>
        <v>419</v>
      </c>
      <c r="E108" s="324">
        <f t="shared" si="11"/>
        <v>0</v>
      </c>
      <c r="F108" s="324">
        <f t="shared" si="11"/>
        <v>0</v>
      </c>
      <c r="G108" s="324">
        <f t="shared" si="11"/>
        <v>419</v>
      </c>
      <c r="H108" s="324">
        <f t="shared" si="11"/>
        <v>0</v>
      </c>
      <c r="I108" s="324">
        <f t="shared" si="11"/>
        <v>0</v>
      </c>
      <c r="J108" s="324">
        <f t="shared" si="11"/>
        <v>419</v>
      </c>
      <c r="K108" s="324">
        <f t="shared" si="11"/>
        <v>0</v>
      </c>
      <c r="L108" s="324">
        <f t="shared" si="11"/>
        <v>0</v>
      </c>
      <c r="M108" s="324">
        <f t="shared" si="11"/>
        <v>419</v>
      </c>
      <c r="N108" s="324">
        <f t="shared" si="11"/>
        <v>0</v>
      </c>
      <c r="O108" s="324">
        <f t="shared" si="11"/>
        <v>0</v>
      </c>
      <c r="P108" s="324">
        <f t="shared" si="11"/>
        <v>1676</v>
      </c>
      <c r="Q108" s="324">
        <f t="shared" si="11"/>
        <v>0</v>
      </c>
      <c r="R108" s="324">
        <f t="shared" si="11"/>
        <v>0</v>
      </c>
      <c r="S108" s="315"/>
    </row>
    <row r="109" spans="1:20" s="292" customFormat="1" ht="12.75" x14ac:dyDescent="0.15">
      <c r="A109" s="165"/>
      <c r="B109" s="202" t="s">
        <v>98</v>
      </c>
      <c r="C109" s="232"/>
      <c r="D109" s="317">
        <f t="shared" ref="D109:P109" si="12">D77+D86+D91+D97+D104+D108</f>
        <v>2020</v>
      </c>
      <c r="E109" s="317">
        <f t="shared" si="12"/>
        <v>0</v>
      </c>
      <c r="F109" s="317">
        <f t="shared" si="12"/>
        <v>0</v>
      </c>
      <c r="G109" s="317">
        <f t="shared" si="12"/>
        <v>5068</v>
      </c>
      <c r="H109" s="317">
        <f t="shared" si="12"/>
        <v>0</v>
      </c>
      <c r="I109" s="317">
        <f t="shared" si="12"/>
        <v>0</v>
      </c>
      <c r="J109" s="317">
        <f t="shared" si="12"/>
        <v>1029</v>
      </c>
      <c r="K109" s="317">
        <f t="shared" si="12"/>
        <v>0</v>
      </c>
      <c r="L109" s="317">
        <f t="shared" si="12"/>
        <v>0</v>
      </c>
      <c r="M109" s="317">
        <f t="shared" si="12"/>
        <v>3316</v>
      </c>
      <c r="N109" s="317">
        <f t="shared" si="12"/>
        <v>0</v>
      </c>
      <c r="O109" s="317">
        <f t="shared" si="12"/>
        <v>0</v>
      </c>
      <c r="P109" s="317">
        <f t="shared" si="12"/>
        <v>11433</v>
      </c>
      <c r="Q109" s="317"/>
      <c r="R109" s="317"/>
      <c r="S109" s="328"/>
    </row>
    <row r="110" spans="1:20" ht="57" customHeight="1" x14ac:dyDescent="0.2">
      <c r="A110" s="426" t="s">
        <v>99</v>
      </c>
      <c r="B110" s="426"/>
      <c r="C110" s="426"/>
      <c r="D110" s="335"/>
      <c r="E110" s="335"/>
      <c r="F110" s="335"/>
      <c r="G110" s="335"/>
      <c r="H110" s="335"/>
      <c r="I110" s="335"/>
      <c r="J110" s="335"/>
      <c r="K110" s="335"/>
      <c r="L110" s="335"/>
      <c r="M110" s="335"/>
      <c r="N110" s="335"/>
      <c r="O110" s="335"/>
      <c r="P110" s="335"/>
      <c r="Q110" s="335"/>
      <c r="R110" s="335"/>
      <c r="S110" s="444"/>
      <c r="T110" s="445"/>
    </row>
    <row r="111" spans="1:20" ht="12" customHeight="1" x14ac:dyDescent="0.2">
      <c r="A111" s="161" t="s">
        <v>100</v>
      </c>
      <c r="B111" s="437" t="s">
        <v>101</v>
      </c>
      <c r="C111" s="281"/>
      <c r="D111" s="331"/>
      <c r="E111" s="330"/>
      <c r="F111" s="318"/>
      <c r="G111" s="331"/>
      <c r="H111" s="330"/>
      <c r="I111" s="318"/>
      <c r="J111" s="331"/>
      <c r="K111" s="330"/>
      <c r="L111" s="318"/>
      <c r="M111" s="331"/>
      <c r="N111" s="330"/>
      <c r="O111" s="318"/>
      <c r="P111" s="331"/>
      <c r="Q111" s="330"/>
      <c r="R111" s="318"/>
      <c r="S111" s="263"/>
    </row>
    <row r="112" spans="1:20" ht="24.75" customHeight="1" x14ac:dyDescent="0.2">
      <c r="A112" s="161" t="s">
        <v>102</v>
      </c>
      <c r="B112" s="437"/>
      <c r="C112" s="284" t="s">
        <v>103</v>
      </c>
      <c r="D112" s="331">
        <v>1829</v>
      </c>
      <c r="E112" s="330"/>
      <c r="F112" s="318"/>
      <c r="G112" s="331">
        <v>1829</v>
      </c>
      <c r="H112" s="330"/>
      <c r="I112" s="318"/>
      <c r="J112" s="331">
        <v>1829</v>
      </c>
      <c r="K112" s="330"/>
      <c r="L112" s="318"/>
      <c r="M112" s="331">
        <v>915</v>
      </c>
      <c r="N112" s="330"/>
      <c r="O112" s="318"/>
      <c r="P112" s="331">
        <f>D112+G112+J112+M112</f>
        <v>6402</v>
      </c>
      <c r="Q112" s="330"/>
      <c r="R112" s="318"/>
      <c r="S112" s="263"/>
    </row>
    <row r="113" spans="1:19" ht="33.75" x14ac:dyDescent="0.2">
      <c r="A113" s="161" t="s">
        <v>104</v>
      </c>
      <c r="B113" s="437"/>
      <c r="C113" s="284" t="s">
        <v>105</v>
      </c>
      <c r="D113" s="331"/>
      <c r="E113" s="330"/>
      <c r="F113" s="318"/>
      <c r="G113" s="331"/>
      <c r="H113" s="330"/>
      <c r="I113" s="318"/>
      <c r="J113" s="331">
        <v>915</v>
      </c>
      <c r="K113" s="330"/>
      <c r="L113" s="318"/>
      <c r="M113" s="331"/>
      <c r="N113" s="330"/>
      <c r="O113" s="318"/>
      <c r="P113" s="331">
        <f>J113</f>
        <v>915</v>
      </c>
      <c r="Q113" s="330"/>
      <c r="R113" s="318"/>
      <c r="S113" s="263"/>
    </row>
    <row r="114" spans="1:19" ht="12.75" x14ac:dyDescent="0.2">
      <c r="A114" s="161" t="s">
        <v>106</v>
      </c>
      <c r="B114" s="437"/>
      <c r="C114" s="284" t="s">
        <v>107</v>
      </c>
      <c r="D114" s="331">
        <v>76</v>
      </c>
      <c r="E114" s="330"/>
      <c r="F114" s="318"/>
      <c r="G114" s="331">
        <v>76</v>
      </c>
      <c r="H114" s="330"/>
      <c r="I114" s="318"/>
      <c r="J114" s="331">
        <v>76</v>
      </c>
      <c r="K114" s="330"/>
      <c r="L114" s="318"/>
      <c r="M114" s="331">
        <v>76</v>
      </c>
      <c r="N114" s="330"/>
      <c r="O114" s="318"/>
      <c r="P114" s="331">
        <f>D114+G114+J114+M114</f>
        <v>304</v>
      </c>
      <c r="Q114" s="330"/>
      <c r="R114" s="318"/>
      <c r="S114" s="263"/>
    </row>
    <row r="115" spans="1:19" ht="15" customHeight="1" x14ac:dyDescent="0.2">
      <c r="A115" s="161"/>
      <c r="B115" s="437"/>
      <c r="C115" s="281"/>
      <c r="D115" s="331"/>
      <c r="E115" s="330"/>
      <c r="F115" s="318"/>
      <c r="G115" s="331"/>
      <c r="H115" s="330"/>
      <c r="I115" s="318"/>
      <c r="J115" s="331"/>
      <c r="K115" s="330"/>
      <c r="L115" s="318"/>
      <c r="M115" s="331"/>
      <c r="N115" s="330"/>
      <c r="O115" s="318"/>
      <c r="P115" s="331"/>
      <c r="Q115" s="330"/>
      <c r="R115" s="318"/>
      <c r="S115" s="263"/>
    </row>
    <row r="116" spans="1:19" s="292" customFormat="1" ht="12.75" x14ac:dyDescent="0.2">
      <c r="A116" s="184"/>
      <c r="B116" s="363"/>
      <c r="C116" s="280" t="s">
        <v>39</v>
      </c>
      <c r="D116" s="324">
        <f t="shared" ref="D116:P116" si="13">SUM(D111:D115)</f>
        <v>1905</v>
      </c>
      <c r="E116" s="324">
        <f t="shared" si="13"/>
        <v>0</v>
      </c>
      <c r="F116" s="324">
        <f t="shared" si="13"/>
        <v>0</v>
      </c>
      <c r="G116" s="324">
        <f t="shared" si="13"/>
        <v>1905</v>
      </c>
      <c r="H116" s="324">
        <f t="shared" si="13"/>
        <v>0</v>
      </c>
      <c r="I116" s="324">
        <f t="shared" si="13"/>
        <v>0</v>
      </c>
      <c r="J116" s="324">
        <f t="shared" si="13"/>
        <v>2820</v>
      </c>
      <c r="K116" s="324">
        <f t="shared" si="13"/>
        <v>0</v>
      </c>
      <c r="L116" s="324">
        <f t="shared" si="13"/>
        <v>0</v>
      </c>
      <c r="M116" s="324">
        <f t="shared" si="13"/>
        <v>991</v>
      </c>
      <c r="N116" s="324">
        <f t="shared" si="13"/>
        <v>0</v>
      </c>
      <c r="O116" s="324">
        <f t="shared" si="13"/>
        <v>0</v>
      </c>
      <c r="P116" s="324">
        <f t="shared" si="13"/>
        <v>7621</v>
      </c>
      <c r="Q116" s="329"/>
      <c r="R116" s="324"/>
      <c r="S116" s="328"/>
    </row>
    <row r="117" spans="1:19" s="288" customFormat="1" ht="15.75" customHeight="1" x14ac:dyDescent="0.2">
      <c r="A117" s="161" t="s">
        <v>108</v>
      </c>
      <c r="B117" s="430" t="s">
        <v>109</v>
      </c>
      <c r="C117" s="281"/>
      <c r="D117" s="318"/>
      <c r="E117" s="319"/>
      <c r="F117" s="318"/>
      <c r="G117" s="318"/>
      <c r="H117" s="319"/>
      <c r="I117" s="318"/>
      <c r="J117" s="318"/>
      <c r="K117" s="319"/>
      <c r="L117" s="318"/>
      <c r="M117" s="318"/>
      <c r="N117" s="319"/>
      <c r="O117" s="318"/>
      <c r="P117" s="318"/>
      <c r="Q117" s="319"/>
      <c r="R117" s="318"/>
      <c r="S117" s="325"/>
    </row>
    <row r="118" spans="1:19" s="288" customFormat="1" ht="62.25" customHeight="1" x14ac:dyDescent="0.2">
      <c r="A118" s="161" t="s">
        <v>108</v>
      </c>
      <c r="B118" s="430"/>
      <c r="C118" s="281" t="s">
        <v>110</v>
      </c>
      <c r="D118" s="318"/>
      <c r="E118" s="319"/>
      <c r="F118" s="318"/>
      <c r="G118" s="318"/>
      <c r="H118" s="319"/>
      <c r="I118" s="318"/>
      <c r="J118" s="318"/>
      <c r="K118" s="319"/>
      <c r="L118" s="318"/>
      <c r="M118" s="318"/>
      <c r="N118" s="319"/>
      <c r="O118" s="318"/>
      <c r="P118" s="318"/>
      <c r="Q118" s="319"/>
      <c r="R118" s="318"/>
      <c r="S118" s="325"/>
    </row>
    <row r="119" spans="1:19" s="292" customFormat="1" ht="12.75" x14ac:dyDescent="0.2">
      <c r="A119" s="184"/>
      <c r="B119" s="363"/>
      <c r="C119" s="280" t="s">
        <v>39</v>
      </c>
      <c r="D119" s="324">
        <f t="shared" ref="D119:I119" si="14">D118</f>
        <v>0</v>
      </c>
      <c r="E119" s="324">
        <f t="shared" si="14"/>
        <v>0</v>
      </c>
      <c r="F119" s="324">
        <f t="shared" si="14"/>
        <v>0</v>
      </c>
      <c r="G119" s="324">
        <f t="shared" si="14"/>
        <v>0</v>
      </c>
      <c r="H119" s="324">
        <f t="shared" si="14"/>
        <v>0</v>
      </c>
      <c r="I119" s="324">
        <f t="shared" si="14"/>
        <v>0</v>
      </c>
      <c r="J119" s="324"/>
      <c r="K119" s="324">
        <f t="shared" ref="K119:P119" si="15">K118</f>
        <v>0</v>
      </c>
      <c r="L119" s="324">
        <f t="shared" si="15"/>
        <v>0</v>
      </c>
      <c r="M119" s="324">
        <f t="shared" si="15"/>
        <v>0</v>
      </c>
      <c r="N119" s="324">
        <f t="shared" si="15"/>
        <v>0</v>
      </c>
      <c r="O119" s="324">
        <f t="shared" si="15"/>
        <v>0</v>
      </c>
      <c r="P119" s="324">
        <f t="shared" si="15"/>
        <v>0</v>
      </c>
      <c r="Q119" s="329"/>
      <c r="R119" s="324"/>
      <c r="S119" s="328"/>
    </row>
    <row r="120" spans="1:19" ht="15" customHeight="1" x14ac:dyDescent="0.2">
      <c r="A120" s="161" t="s">
        <v>111</v>
      </c>
      <c r="B120" s="447" t="s">
        <v>112</v>
      </c>
      <c r="C120" s="282"/>
      <c r="D120" s="318"/>
      <c r="E120" s="319"/>
      <c r="F120" s="318"/>
      <c r="G120" s="318"/>
      <c r="H120" s="319"/>
      <c r="I120" s="318"/>
      <c r="J120" s="318"/>
      <c r="K120" s="319"/>
      <c r="L120" s="318"/>
      <c r="M120" s="318"/>
      <c r="N120" s="319"/>
      <c r="O120" s="318"/>
      <c r="P120" s="318">
        <f>J120</f>
        <v>0</v>
      </c>
      <c r="Q120" s="319"/>
      <c r="R120" s="318"/>
      <c r="S120" s="263"/>
    </row>
    <row r="121" spans="1:19" ht="12.75" x14ac:dyDescent="0.2">
      <c r="A121" s="161" t="s">
        <v>111</v>
      </c>
      <c r="B121" s="447"/>
      <c r="C121" s="282"/>
      <c r="D121" s="318"/>
      <c r="E121" s="319"/>
      <c r="F121" s="318"/>
      <c r="G121" s="318"/>
      <c r="H121" s="319"/>
      <c r="I121" s="318"/>
      <c r="J121" s="318"/>
      <c r="K121" s="319"/>
      <c r="L121" s="318"/>
      <c r="M121" s="318"/>
      <c r="N121" s="319"/>
      <c r="O121" s="318"/>
      <c r="P121" s="318"/>
      <c r="Q121" s="319"/>
      <c r="R121" s="318"/>
      <c r="S121" s="263"/>
    </row>
    <row r="122" spans="1:19" ht="12.75" x14ac:dyDescent="0.2">
      <c r="A122" s="161"/>
      <c r="B122" s="447"/>
      <c r="C122" s="282"/>
      <c r="D122" s="318"/>
      <c r="E122" s="319"/>
      <c r="F122" s="318"/>
      <c r="G122" s="318"/>
      <c r="H122" s="319"/>
      <c r="I122" s="318"/>
      <c r="J122" s="318"/>
      <c r="K122" s="319"/>
      <c r="L122" s="318"/>
      <c r="M122" s="318"/>
      <c r="N122" s="319"/>
      <c r="O122" s="318"/>
      <c r="P122" s="318"/>
      <c r="Q122" s="319"/>
      <c r="R122" s="318"/>
      <c r="S122" s="263"/>
    </row>
    <row r="123" spans="1:19" ht="12.75" x14ac:dyDescent="0.2">
      <c r="A123" s="161" t="s">
        <v>111</v>
      </c>
      <c r="B123" s="447"/>
      <c r="C123" s="282"/>
      <c r="D123" s="318"/>
      <c r="E123" s="319"/>
      <c r="F123" s="318"/>
      <c r="G123" s="318"/>
      <c r="H123" s="319"/>
      <c r="I123" s="318"/>
      <c r="J123" s="318"/>
      <c r="K123" s="319"/>
      <c r="L123" s="318"/>
      <c r="M123" s="318"/>
      <c r="N123" s="319"/>
      <c r="O123" s="318"/>
      <c r="P123" s="318"/>
      <c r="Q123" s="319"/>
      <c r="R123" s="318"/>
      <c r="S123" s="263"/>
    </row>
    <row r="124" spans="1:19" s="292" customFormat="1" ht="12.75" x14ac:dyDescent="0.2">
      <c r="A124" s="157"/>
      <c r="B124" s="363"/>
      <c r="C124" s="280" t="s">
        <v>39</v>
      </c>
      <c r="D124" s="324">
        <f t="shared" ref="D124:P124" si="16">D120</f>
        <v>0</v>
      </c>
      <c r="E124" s="324">
        <f t="shared" si="16"/>
        <v>0</v>
      </c>
      <c r="F124" s="324">
        <f t="shared" si="16"/>
        <v>0</v>
      </c>
      <c r="G124" s="324">
        <f t="shared" si="16"/>
        <v>0</v>
      </c>
      <c r="H124" s="324">
        <f t="shared" si="16"/>
        <v>0</v>
      </c>
      <c r="I124" s="324">
        <f t="shared" si="16"/>
        <v>0</v>
      </c>
      <c r="J124" s="324">
        <f t="shared" si="16"/>
        <v>0</v>
      </c>
      <c r="K124" s="324">
        <f t="shared" si="16"/>
        <v>0</v>
      </c>
      <c r="L124" s="324">
        <f t="shared" si="16"/>
        <v>0</v>
      </c>
      <c r="M124" s="324">
        <f t="shared" si="16"/>
        <v>0</v>
      </c>
      <c r="N124" s="324">
        <f t="shared" si="16"/>
        <v>0</v>
      </c>
      <c r="O124" s="324">
        <f t="shared" si="16"/>
        <v>0</v>
      </c>
      <c r="P124" s="324">
        <f t="shared" si="16"/>
        <v>0</v>
      </c>
      <c r="Q124" s="329"/>
      <c r="R124" s="324"/>
      <c r="S124" s="328"/>
    </row>
    <row r="125" spans="1:19" ht="15" customHeight="1" x14ac:dyDescent="0.2">
      <c r="A125" s="161" t="s">
        <v>113</v>
      </c>
      <c r="B125" s="447" t="s">
        <v>114</v>
      </c>
      <c r="C125" s="282"/>
      <c r="D125" s="318"/>
      <c r="E125" s="319"/>
      <c r="F125" s="318"/>
      <c r="G125" s="318">
        <v>3659</v>
      </c>
      <c r="H125" s="319"/>
      <c r="I125" s="318"/>
      <c r="J125" s="318"/>
      <c r="K125" s="319"/>
      <c r="L125" s="318"/>
      <c r="M125" s="318"/>
      <c r="N125" s="319"/>
      <c r="O125" s="318"/>
      <c r="P125" s="318">
        <f>M125</f>
        <v>0</v>
      </c>
      <c r="Q125" s="319"/>
      <c r="R125" s="318"/>
      <c r="S125" s="263"/>
    </row>
    <row r="126" spans="1:19" ht="12.75" x14ac:dyDescent="0.2">
      <c r="A126" s="161" t="s">
        <v>113</v>
      </c>
      <c r="B126" s="447"/>
      <c r="C126" s="282"/>
      <c r="D126" s="318"/>
      <c r="E126" s="319"/>
      <c r="F126" s="318"/>
      <c r="G126" s="318"/>
      <c r="H126" s="319"/>
      <c r="I126" s="318"/>
      <c r="J126" s="318"/>
      <c r="K126" s="319"/>
      <c r="L126" s="318"/>
      <c r="M126" s="318"/>
      <c r="N126" s="319"/>
      <c r="O126" s="318"/>
      <c r="P126" s="318"/>
      <c r="Q126" s="319"/>
      <c r="R126" s="318"/>
      <c r="S126" s="263"/>
    </row>
    <row r="127" spans="1:19" ht="12.75" x14ac:dyDescent="0.2">
      <c r="A127" s="161" t="s">
        <v>113</v>
      </c>
      <c r="B127" s="447"/>
      <c r="C127" s="282"/>
      <c r="D127" s="318"/>
      <c r="E127" s="319"/>
      <c r="F127" s="318"/>
      <c r="G127" s="318"/>
      <c r="H127" s="319"/>
      <c r="I127" s="318"/>
      <c r="J127" s="318"/>
      <c r="K127" s="319"/>
      <c r="L127" s="318"/>
      <c r="M127" s="318"/>
      <c r="N127" s="319"/>
      <c r="O127" s="318"/>
      <c r="P127" s="318"/>
      <c r="Q127" s="319"/>
      <c r="R127" s="318"/>
      <c r="S127" s="263"/>
    </row>
    <row r="128" spans="1:19" ht="12.75" x14ac:dyDescent="0.2">
      <c r="A128" s="161"/>
      <c r="B128" s="447"/>
      <c r="C128" s="282"/>
      <c r="D128" s="318"/>
      <c r="E128" s="319"/>
      <c r="F128" s="318"/>
      <c r="G128" s="318"/>
      <c r="H128" s="319"/>
      <c r="I128" s="318"/>
      <c r="J128" s="318"/>
      <c r="K128" s="319"/>
      <c r="L128" s="318"/>
      <c r="M128" s="318"/>
      <c r="N128" s="319"/>
      <c r="O128" s="318"/>
      <c r="P128" s="318"/>
      <c r="Q128" s="319"/>
      <c r="R128" s="318"/>
      <c r="S128" s="263"/>
    </row>
    <row r="129" spans="1:20" ht="12.75" x14ac:dyDescent="0.2">
      <c r="A129" s="161"/>
      <c r="B129" s="447"/>
      <c r="C129" s="282"/>
      <c r="D129" s="318"/>
      <c r="E129" s="319"/>
      <c r="F129" s="318"/>
      <c r="G129" s="318"/>
      <c r="H129" s="319"/>
      <c r="I129" s="318"/>
      <c r="J129" s="318"/>
      <c r="K129" s="319"/>
      <c r="L129" s="318"/>
      <c r="M129" s="318"/>
      <c r="N129" s="319"/>
      <c r="O129" s="318"/>
      <c r="P129" s="318"/>
      <c r="Q129" s="319"/>
      <c r="R129" s="318"/>
      <c r="S129" s="263"/>
    </row>
    <row r="130" spans="1:20" s="292" customFormat="1" ht="12.75" x14ac:dyDescent="0.2">
      <c r="A130" s="157"/>
      <c r="B130" s="169"/>
      <c r="C130" s="280" t="s">
        <v>39</v>
      </c>
      <c r="D130" s="324">
        <f t="shared" ref="D130:P130" si="17">D125</f>
        <v>0</v>
      </c>
      <c r="E130" s="324">
        <f t="shared" si="17"/>
        <v>0</v>
      </c>
      <c r="F130" s="324">
        <f t="shared" si="17"/>
        <v>0</v>
      </c>
      <c r="G130" s="324">
        <f t="shared" si="17"/>
        <v>3659</v>
      </c>
      <c r="H130" s="324">
        <f t="shared" si="17"/>
        <v>0</v>
      </c>
      <c r="I130" s="324">
        <f t="shared" si="17"/>
        <v>0</v>
      </c>
      <c r="J130" s="324">
        <f t="shared" si="17"/>
        <v>0</v>
      </c>
      <c r="K130" s="324">
        <f t="shared" si="17"/>
        <v>0</v>
      </c>
      <c r="L130" s="324">
        <f t="shared" si="17"/>
        <v>0</v>
      </c>
      <c r="M130" s="324">
        <f t="shared" si="17"/>
        <v>0</v>
      </c>
      <c r="N130" s="324">
        <f t="shared" si="17"/>
        <v>0</v>
      </c>
      <c r="O130" s="324">
        <f t="shared" si="17"/>
        <v>0</v>
      </c>
      <c r="P130" s="324">
        <f t="shared" si="17"/>
        <v>0</v>
      </c>
      <c r="Q130" s="329"/>
      <c r="R130" s="324"/>
      <c r="S130" s="328"/>
    </row>
    <row r="131" spans="1:20" s="291" customFormat="1" ht="12.75" x14ac:dyDescent="0.15">
      <c r="A131" s="161"/>
      <c r="B131" s="202" t="s">
        <v>115</v>
      </c>
      <c r="C131" s="232"/>
      <c r="D131" s="317">
        <f t="shared" ref="D131:I131" si="18">D116+D119+D124+D130</f>
        <v>1905</v>
      </c>
      <c r="E131" s="317">
        <f t="shared" si="18"/>
        <v>0</v>
      </c>
      <c r="F131" s="317">
        <f t="shared" si="18"/>
        <v>0</v>
      </c>
      <c r="G131" s="317">
        <f t="shared" si="18"/>
        <v>5564</v>
      </c>
      <c r="H131" s="317">
        <f t="shared" si="18"/>
        <v>0</v>
      </c>
      <c r="I131" s="317">
        <f t="shared" si="18"/>
        <v>0</v>
      </c>
      <c r="J131" s="317">
        <f>J116+J124+J130</f>
        <v>2820</v>
      </c>
      <c r="K131" s="317">
        <f t="shared" ref="K131:Q131" si="19">K116+K119+K124+K130</f>
        <v>0</v>
      </c>
      <c r="L131" s="317">
        <f t="shared" si="19"/>
        <v>0</v>
      </c>
      <c r="M131" s="317">
        <f t="shared" si="19"/>
        <v>991</v>
      </c>
      <c r="N131" s="317">
        <f t="shared" si="19"/>
        <v>0</v>
      </c>
      <c r="O131" s="317">
        <f t="shared" si="19"/>
        <v>0</v>
      </c>
      <c r="P131" s="317">
        <f t="shared" si="19"/>
        <v>7621</v>
      </c>
      <c r="Q131" s="317">
        <f t="shared" si="19"/>
        <v>0</v>
      </c>
      <c r="R131" s="317"/>
      <c r="S131" s="315"/>
    </row>
    <row r="132" spans="1:20" ht="57" customHeight="1" x14ac:dyDescent="0.2">
      <c r="A132" s="426" t="s">
        <v>116</v>
      </c>
      <c r="B132" s="426"/>
      <c r="C132" s="426"/>
      <c r="D132" s="335"/>
      <c r="E132" s="335"/>
      <c r="F132" s="335"/>
      <c r="G132" s="335"/>
      <c r="H132" s="335"/>
      <c r="I132" s="335"/>
      <c r="J132" s="335"/>
      <c r="K132" s="335"/>
      <c r="L132" s="335"/>
      <c r="M132" s="335"/>
      <c r="N132" s="335"/>
      <c r="O132" s="335"/>
      <c r="P132" s="335"/>
      <c r="Q132" s="335"/>
      <c r="R132" s="335"/>
      <c r="S132" s="444"/>
      <c r="T132" s="445"/>
    </row>
    <row r="133" spans="1:20" ht="15" customHeight="1" x14ac:dyDescent="0.2">
      <c r="A133" s="161" t="s">
        <v>117</v>
      </c>
      <c r="B133" s="440" t="s">
        <v>118</v>
      </c>
      <c r="C133" s="281" t="s">
        <v>119</v>
      </c>
      <c r="D133" s="318">
        <v>18</v>
      </c>
      <c r="E133" s="319"/>
      <c r="F133" s="318"/>
      <c r="G133" s="318">
        <v>18</v>
      </c>
      <c r="H133" s="319"/>
      <c r="I133" s="318"/>
      <c r="J133" s="318">
        <v>18</v>
      </c>
      <c r="K133" s="319"/>
      <c r="L133" s="318"/>
      <c r="M133" s="318">
        <v>21</v>
      </c>
      <c r="N133" s="319"/>
      <c r="O133" s="318"/>
      <c r="P133" s="318">
        <f>D133+G133+J133+M133</f>
        <v>75</v>
      </c>
      <c r="Q133" s="319"/>
      <c r="R133" s="318"/>
      <c r="S133" s="263"/>
    </row>
    <row r="134" spans="1:20" ht="15" customHeight="1" x14ac:dyDescent="0.2">
      <c r="A134" s="161"/>
      <c r="B134" s="440"/>
      <c r="C134" s="281"/>
      <c r="D134" s="318"/>
      <c r="E134" s="319"/>
      <c r="F134" s="318"/>
      <c r="G134" s="318"/>
      <c r="H134" s="319"/>
      <c r="I134" s="318"/>
      <c r="J134" s="318"/>
      <c r="K134" s="319"/>
      <c r="L134" s="318"/>
      <c r="M134" s="318"/>
      <c r="N134" s="319"/>
      <c r="O134" s="318"/>
      <c r="P134" s="318"/>
      <c r="Q134" s="319"/>
      <c r="R134" s="318"/>
      <c r="S134" s="263"/>
    </row>
    <row r="135" spans="1:20" ht="15" customHeight="1" x14ac:dyDescent="0.2">
      <c r="A135" s="161" t="s">
        <v>117</v>
      </c>
      <c r="B135" s="440"/>
      <c r="C135" s="281"/>
      <c r="D135" s="318"/>
      <c r="E135" s="319"/>
      <c r="F135" s="318"/>
      <c r="G135" s="318"/>
      <c r="H135" s="319"/>
      <c r="I135" s="318"/>
      <c r="J135" s="318"/>
      <c r="K135" s="319"/>
      <c r="L135" s="318"/>
      <c r="M135" s="318"/>
      <c r="N135" s="319"/>
      <c r="O135" s="318"/>
      <c r="P135" s="318"/>
      <c r="Q135" s="319"/>
      <c r="R135" s="318"/>
      <c r="S135" s="263"/>
    </row>
    <row r="136" spans="1:20" s="292" customFormat="1" ht="12.75" x14ac:dyDescent="0.2">
      <c r="A136" s="184"/>
      <c r="B136" s="363"/>
      <c r="C136" s="280" t="s">
        <v>39</v>
      </c>
      <c r="D136" s="324">
        <f t="shared" ref="D136:P136" si="20">D133</f>
        <v>18</v>
      </c>
      <c r="E136" s="324">
        <f t="shared" si="20"/>
        <v>0</v>
      </c>
      <c r="F136" s="324">
        <f t="shared" si="20"/>
        <v>0</v>
      </c>
      <c r="G136" s="324">
        <f t="shared" si="20"/>
        <v>18</v>
      </c>
      <c r="H136" s="324">
        <f t="shared" si="20"/>
        <v>0</v>
      </c>
      <c r="I136" s="324">
        <f t="shared" si="20"/>
        <v>0</v>
      </c>
      <c r="J136" s="324">
        <f t="shared" si="20"/>
        <v>18</v>
      </c>
      <c r="K136" s="324">
        <f t="shared" si="20"/>
        <v>0</v>
      </c>
      <c r="L136" s="324">
        <f t="shared" si="20"/>
        <v>0</v>
      </c>
      <c r="M136" s="324">
        <f t="shared" si="20"/>
        <v>21</v>
      </c>
      <c r="N136" s="324">
        <f t="shared" si="20"/>
        <v>0</v>
      </c>
      <c r="O136" s="324">
        <f t="shared" si="20"/>
        <v>0</v>
      </c>
      <c r="P136" s="324">
        <f t="shared" si="20"/>
        <v>75</v>
      </c>
      <c r="Q136" s="329"/>
      <c r="R136" s="324"/>
      <c r="S136" s="328"/>
    </row>
    <row r="137" spans="1:20" ht="24" customHeight="1" x14ac:dyDescent="0.2">
      <c r="A137" s="161" t="s">
        <v>120</v>
      </c>
      <c r="B137" s="447" t="s">
        <v>121</v>
      </c>
      <c r="C137" s="283" t="s">
        <v>122</v>
      </c>
      <c r="D137" s="333"/>
      <c r="E137" s="334"/>
      <c r="F137" s="333"/>
      <c r="G137" s="333"/>
      <c r="H137" s="334"/>
      <c r="I137" s="333"/>
      <c r="J137" s="333"/>
      <c r="K137" s="334"/>
      <c r="L137" s="333"/>
      <c r="M137" s="333"/>
      <c r="N137" s="334"/>
      <c r="O137" s="333"/>
      <c r="P137" s="333"/>
      <c r="Q137" s="334"/>
      <c r="R137" s="333"/>
      <c r="S137" s="263"/>
    </row>
    <row r="138" spans="1:20" s="294" customFormat="1" ht="24" customHeight="1" x14ac:dyDescent="0.2">
      <c r="A138" s="187" t="s">
        <v>123</v>
      </c>
      <c r="B138" s="447"/>
      <c r="C138" s="283" t="s">
        <v>209</v>
      </c>
      <c r="D138" s="338"/>
      <c r="E138" s="334"/>
      <c r="F138" s="338"/>
      <c r="G138" s="338"/>
      <c r="H138" s="334"/>
      <c r="I138" s="338"/>
      <c r="J138" s="338"/>
      <c r="K138" s="334"/>
      <c r="L138" s="338"/>
      <c r="M138" s="338"/>
      <c r="N138" s="334"/>
      <c r="O138" s="338"/>
      <c r="P138" s="338"/>
      <c r="Q138" s="334"/>
      <c r="R138" s="338"/>
      <c r="S138" s="337"/>
    </row>
    <row r="139" spans="1:20" s="294" customFormat="1" ht="25.5" customHeight="1" x14ac:dyDescent="0.2">
      <c r="A139" s="187" t="s">
        <v>124</v>
      </c>
      <c r="B139" s="447"/>
      <c r="C139" s="283" t="s">
        <v>125</v>
      </c>
      <c r="D139" s="338"/>
      <c r="E139" s="334"/>
      <c r="F139" s="338"/>
      <c r="G139" s="338"/>
      <c r="H139" s="334"/>
      <c r="I139" s="338"/>
      <c r="J139" s="338"/>
      <c r="K139" s="334"/>
      <c r="L139" s="338"/>
      <c r="M139" s="338"/>
      <c r="N139" s="334"/>
      <c r="O139" s="338"/>
      <c r="P139" s="338"/>
      <c r="Q139" s="334"/>
      <c r="R139" s="338"/>
      <c r="S139" s="337"/>
    </row>
    <row r="140" spans="1:20" s="294" customFormat="1" ht="17.25" customHeight="1" x14ac:dyDescent="0.2">
      <c r="A140" s="187" t="s">
        <v>126</v>
      </c>
      <c r="B140" s="447"/>
      <c r="C140" s="283" t="s">
        <v>127</v>
      </c>
      <c r="D140" s="338"/>
      <c r="E140" s="334"/>
      <c r="F140" s="338"/>
      <c r="G140" s="338"/>
      <c r="H140" s="334"/>
      <c r="I140" s="338"/>
      <c r="J140" s="338"/>
      <c r="K140" s="334"/>
      <c r="L140" s="338"/>
      <c r="M140" s="338"/>
      <c r="N140" s="334"/>
      <c r="O140" s="338"/>
      <c r="P140" s="338"/>
      <c r="Q140" s="334"/>
      <c r="R140" s="338"/>
      <c r="S140" s="337"/>
    </row>
    <row r="141" spans="1:20" s="292" customFormat="1" ht="16.5" customHeight="1" x14ac:dyDescent="0.2">
      <c r="A141" s="200" t="s">
        <v>128</v>
      </c>
      <c r="B141" s="363"/>
      <c r="C141" s="280" t="s">
        <v>39</v>
      </c>
      <c r="D141" s="332">
        <f t="shared" ref="D141:P141" si="21">SUM(D137:D140)</f>
        <v>0</v>
      </c>
      <c r="E141" s="332">
        <f t="shared" si="21"/>
        <v>0</v>
      </c>
      <c r="F141" s="332">
        <f t="shared" si="21"/>
        <v>0</v>
      </c>
      <c r="G141" s="332">
        <f t="shared" si="21"/>
        <v>0</v>
      </c>
      <c r="H141" s="332">
        <f t="shared" si="21"/>
        <v>0</v>
      </c>
      <c r="I141" s="332">
        <f t="shared" si="21"/>
        <v>0</v>
      </c>
      <c r="J141" s="332">
        <f t="shared" si="21"/>
        <v>0</v>
      </c>
      <c r="K141" s="332">
        <f t="shared" si="21"/>
        <v>0</v>
      </c>
      <c r="L141" s="332">
        <f t="shared" si="21"/>
        <v>0</v>
      </c>
      <c r="M141" s="332">
        <f t="shared" si="21"/>
        <v>0</v>
      </c>
      <c r="N141" s="332">
        <f t="shared" si="21"/>
        <v>0</v>
      </c>
      <c r="O141" s="332">
        <f t="shared" si="21"/>
        <v>0</v>
      </c>
      <c r="P141" s="332">
        <f t="shared" si="21"/>
        <v>0</v>
      </c>
      <c r="Q141" s="329"/>
      <c r="R141" s="324"/>
      <c r="S141" s="328"/>
    </row>
    <row r="142" spans="1:20" ht="13.5" customHeight="1" x14ac:dyDescent="0.2">
      <c r="A142" s="161" t="s">
        <v>129</v>
      </c>
      <c r="B142" s="447" t="s">
        <v>130</v>
      </c>
      <c r="C142" s="281" t="s">
        <v>66</v>
      </c>
      <c r="D142" s="336"/>
      <c r="E142" s="334"/>
      <c r="F142" s="333"/>
      <c r="G142" s="336"/>
      <c r="H142" s="334"/>
      <c r="I142" s="333"/>
      <c r="J142" s="336"/>
      <c r="K142" s="334"/>
      <c r="L142" s="333"/>
      <c r="M142" s="336">
        <v>2287</v>
      </c>
      <c r="N142" s="334"/>
      <c r="O142" s="333"/>
      <c r="P142" s="336">
        <f>M142</f>
        <v>2287</v>
      </c>
      <c r="Q142" s="334"/>
      <c r="R142" s="333"/>
      <c r="S142" s="263"/>
    </row>
    <row r="143" spans="1:20" ht="12.75" x14ac:dyDescent="0.2">
      <c r="A143" s="161" t="s">
        <v>129</v>
      </c>
      <c r="B143" s="447"/>
      <c r="C143" s="282"/>
      <c r="D143" s="336"/>
      <c r="E143" s="334"/>
      <c r="F143" s="333"/>
      <c r="G143" s="336"/>
      <c r="H143" s="334"/>
      <c r="I143" s="333"/>
      <c r="J143" s="336"/>
      <c r="K143" s="334"/>
      <c r="L143" s="333"/>
      <c r="M143" s="336"/>
      <c r="N143" s="334"/>
      <c r="O143" s="333"/>
      <c r="P143" s="336"/>
      <c r="Q143" s="334"/>
      <c r="R143" s="333"/>
      <c r="S143" s="263"/>
    </row>
    <row r="144" spans="1:20" ht="12.75" x14ac:dyDescent="0.2">
      <c r="A144" s="161"/>
      <c r="B144" s="447"/>
      <c r="C144" s="282"/>
      <c r="D144" s="336"/>
      <c r="E144" s="334"/>
      <c r="F144" s="333"/>
      <c r="G144" s="336"/>
      <c r="H144" s="334"/>
      <c r="I144" s="333"/>
      <c r="J144" s="336"/>
      <c r="K144" s="334"/>
      <c r="L144" s="333"/>
      <c r="M144" s="336"/>
      <c r="N144" s="334"/>
      <c r="O144" s="333"/>
      <c r="P144" s="336"/>
      <c r="Q144" s="334"/>
      <c r="R144" s="333"/>
      <c r="S144" s="263"/>
    </row>
    <row r="145" spans="1:20" ht="12.75" x14ac:dyDescent="0.2">
      <c r="A145" s="161"/>
      <c r="B145" s="447"/>
      <c r="C145" s="282"/>
      <c r="D145" s="336"/>
      <c r="E145" s="334"/>
      <c r="F145" s="333"/>
      <c r="G145" s="336"/>
      <c r="H145" s="334"/>
      <c r="I145" s="333"/>
      <c r="J145" s="336"/>
      <c r="K145" s="334"/>
      <c r="L145" s="333"/>
      <c r="M145" s="336"/>
      <c r="N145" s="334"/>
      <c r="O145" s="333"/>
      <c r="P145" s="336"/>
      <c r="Q145" s="334"/>
      <c r="R145" s="333"/>
      <c r="S145" s="263"/>
    </row>
    <row r="146" spans="1:20" ht="12.75" x14ac:dyDescent="0.2">
      <c r="A146" s="161"/>
      <c r="B146" s="447"/>
      <c r="C146" s="282"/>
      <c r="D146" s="336"/>
      <c r="E146" s="334"/>
      <c r="F146" s="333"/>
      <c r="G146" s="336"/>
      <c r="H146" s="334"/>
      <c r="I146" s="333"/>
      <c r="J146" s="336"/>
      <c r="K146" s="334"/>
      <c r="L146" s="333"/>
      <c r="M146" s="336"/>
      <c r="N146" s="334"/>
      <c r="O146" s="333"/>
      <c r="P146" s="336"/>
      <c r="Q146" s="334"/>
      <c r="R146" s="333"/>
      <c r="S146" s="263"/>
    </row>
    <row r="147" spans="1:20" ht="12.75" x14ac:dyDescent="0.2">
      <c r="A147" s="161"/>
      <c r="B147" s="447"/>
      <c r="C147" s="282"/>
      <c r="D147" s="336"/>
      <c r="E147" s="334"/>
      <c r="F147" s="333"/>
      <c r="G147" s="336"/>
      <c r="H147" s="334"/>
      <c r="I147" s="333"/>
      <c r="J147" s="336"/>
      <c r="K147" s="334"/>
      <c r="L147" s="333"/>
      <c r="M147" s="336"/>
      <c r="N147" s="334"/>
      <c r="O147" s="333"/>
      <c r="P147" s="336"/>
      <c r="Q147" s="334"/>
      <c r="R147" s="333"/>
      <c r="S147" s="263"/>
    </row>
    <row r="148" spans="1:20" s="292" customFormat="1" ht="12.75" x14ac:dyDescent="0.2">
      <c r="A148" s="161" t="s">
        <v>129</v>
      </c>
      <c r="B148" s="169"/>
      <c r="C148" s="280" t="s">
        <v>39</v>
      </c>
      <c r="D148" s="332">
        <f t="shared" ref="D148:Q148" si="22">D142</f>
        <v>0</v>
      </c>
      <c r="E148" s="332">
        <f t="shared" si="22"/>
        <v>0</v>
      </c>
      <c r="F148" s="332">
        <f t="shared" si="22"/>
        <v>0</v>
      </c>
      <c r="G148" s="332">
        <f t="shared" si="22"/>
        <v>0</v>
      </c>
      <c r="H148" s="332">
        <f t="shared" si="22"/>
        <v>0</v>
      </c>
      <c r="I148" s="332">
        <f t="shared" si="22"/>
        <v>0</v>
      </c>
      <c r="J148" s="332">
        <f t="shared" si="22"/>
        <v>0</v>
      </c>
      <c r="K148" s="332">
        <f t="shared" si="22"/>
        <v>0</v>
      </c>
      <c r="L148" s="332">
        <f t="shared" si="22"/>
        <v>0</v>
      </c>
      <c r="M148" s="332">
        <f t="shared" si="22"/>
        <v>2287</v>
      </c>
      <c r="N148" s="332">
        <f t="shared" si="22"/>
        <v>0</v>
      </c>
      <c r="O148" s="332">
        <f t="shared" si="22"/>
        <v>0</v>
      </c>
      <c r="P148" s="332">
        <f t="shared" si="22"/>
        <v>2287</v>
      </c>
      <c r="Q148" s="332">
        <f t="shared" si="22"/>
        <v>0</v>
      </c>
      <c r="R148" s="324"/>
      <c r="S148" s="328"/>
    </row>
    <row r="149" spans="1:20" s="291" customFormat="1" ht="12.75" x14ac:dyDescent="0.15">
      <c r="A149" s="161"/>
      <c r="B149" s="202" t="s">
        <v>131</v>
      </c>
      <c r="C149" s="232"/>
      <c r="D149" s="317">
        <f t="shared" ref="D149:P149" si="23">D136+D141+D148</f>
        <v>18</v>
      </c>
      <c r="E149" s="317">
        <f t="shared" si="23"/>
        <v>0</v>
      </c>
      <c r="F149" s="317">
        <f t="shared" si="23"/>
        <v>0</v>
      </c>
      <c r="G149" s="317">
        <f t="shared" si="23"/>
        <v>18</v>
      </c>
      <c r="H149" s="317">
        <f t="shared" si="23"/>
        <v>0</v>
      </c>
      <c r="I149" s="317">
        <f t="shared" si="23"/>
        <v>0</v>
      </c>
      <c r="J149" s="317">
        <f t="shared" si="23"/>
        <v>18</v>
      </c>
      <c r="K149" s="317">
        <f t="shared" si="23"/>
        <v>0</v>
      </c>
      <c r="L149" s="317">
        <f t="shared" si="23"/>
        <v>0</v>
      </c>
      <c r="M149" s="317">
        <f t="shared" si="23"/>
        <v>2308</v>
      </c>
      <c r="N149" s="317">
        <f t="shared" si="23"/>
        <v>0</v>
      </c>
      <c r="O149" s="317">
        <f t="shared" si="23"/>
        <v>0</v>
      </c>
      <c r="P149" s="317">
        <f t="shared" si="23"/>
        <v>2362</v>
      </c>
      <c r="Q149" s="317"/>
      <c r="R149" s="317"/>
      <c r="S149" s="315"/>
    </row>
    <row r="150" spans="1:20" ht="57" customHeight="1" x14ac:dyDescent="0.2">
      <c r="A150" s="426" t="s">
        <v>132</v>
      </c>
      <c r="B150" s="426"/>
      <c r="C150" s="426"/>
      <c r="D150" s="335"/>
      <c r="E150" s="335"/>
      <c r="F150" s="335"/>
      <c r="G150" s="335"/>
      <c r="H150" s="335"/>
      <c r="I150" s="335"/>
      <c r="J150" s="335"/>
      <c r="K150" s="335"/>
      <c r="L150" s="335"/>
      <c r="M150" s="335"/>
      <c r="N150" s="335"/>
      <c r="O150" s="335"/>
      <c r="P150" s="335"/>
      <c r="Q150" s="335"/>
      <c r="R150" s="335"/>
      <c r="S150" s="444"/>
      <c r="T150" s="445"/>
    </row>
    <row r="151" spans="1:20" ht="15" customHeight="1" x14ac:dyDescent="0.2">
      <c r="A151" s="161" t="s">
        <v>133</v>
      </c>
      <c r="B151" s="439" t="s">
        <v>134</v>
      </c>
      <c r="C151" s="281" t="s">
        <v>119</v>
      </c>
      <c r="D151" s="333">
        <v>267</v>
      </c>
      <c r="E151" s="334"/>
      <c r="F151" s="333"/>
      <c r="G151" s="333">
        <v>267</v>
      </c>
      <c r="H151" s="334"/>
      <c r="I151" s="333"/>
      <c r="J151" s="333">
        <v>267</v>
      </c>
      <c r="K151" s="334"/>
      <c r="L151" s="333"/>
      <c r="M151" s="333">
        <v>267</v>
      </c>
      <c r="N151" s="334"/>
      <c r="O151" s="333"/>
      <c r="P151" s="333">
        <f>D151+G151+J151+M151</f>
        <v>1068</v>
      </c>
      <c r="Q151" s="334"/>
      <c r="R151" s="333"/>
      <c r="S151" s="263"/>
    </row>
    <row r="152" spans="1:20" ht="15" customHeight="1" x14ac:dyDescent="0.2">
      <c r="A152" s="161" t="s">
        <v>135</v>
      </c>
      <c r="B152" s="439"/>
      <c r="C152" s="281"/>
      <c r="D152" s="333"/>
      <c r="E152" s="334"/>
      <c r="F152" s="333"/>
      <c r="G152" s="333"/>
      <c r="H152" s="334"/>
      <c r="I152" s="333"/>
      <c r="J152" s="333"/>
      <c r="K152" s="334"/>
      <c r="L152" s="333"/>
      <c r="M152" s="333"/>
      <c r="N152" s="334"/>
      <c r="O152" s="333"/>
      <c r="P152" s="333"/>
      <c r="Q152" s="334"/>
      <c r="R152" s="333"/>
      <c r="S152" s="263"/>
    </row>
    <row r="153" spans="1:20" ht="15" customHeight="1" x14ac:dyDescent="0.2">
      <c r="A153" s="161" t="s">
        <v>133</v>
      </c>
      <c r="B153" s="439"/>
      <c r="C153" s="281"/>
      <c r="D153" s="333"/>
      <c r="E153" s="334"/>
      <c r="F153" s="333"/>
      <c r="G153" s="333"/>
      <c r="H153" s="334"/>
      <c r="I153" s="333"/>
      <c r="J153" s="333"/>
      <c r="K153" s="334"/>
      <c r="L153" s="333"/>
      <c r="M153" s="333"/>
      <c r="N153" s="334"/>
      <c r="O153" s="333"/>
      <c r="P153" s="333"/>
      <c r="Q153" s="334"/>
      <c r="R153" s="333"/>
      <c r="S153" s="263"/>
    </row>
    <row r="154" spans="1:20" s="292" customFormat="1" ht="12.75" x14ac:dyDescent="0.2">
      <c r="A154" s="184"/>
      <c r="B154" s="363"/>
      <c r="C154" s="280" t="s">
        <v>39</v>
      </c>
      <c r="D154" s="332">
        <f t="shared" ref="D154:P154" si="24">D151</f>
        <v>267</v>
      </c>
      <c r="E154" s="332">
        <f t="shared" si="24"/>
        <v>0</v>
      </c>
      <c r="F154" s="332">
        <f t="shared" si="24"/>
        <v>0</v>
      </c>
      <c r="G154" s="332">
        <f t="shared" si="24"/>
        <v>267</v>
      </c>
      <c r="H154" s="332">
        <f t="shared" si="24"/>
        <v>0</v>
      </c>
      <c r="I154" s="332">
        <f t="shared" si="24"/>
        <v>0</v>
      </c>
      <c r="J154" s="332">
        <f t="shared" si="24"/>
        <v>267</v>
      </c>
      <c r="K154" s="332">
        <f t="shared" si="24"/>
        <v>0</v>
      </c>
      <c r="L154" s="332">
        <f t="shared" si="24"/>
        <v>0</v>
      </c>
      <c r="M154" s="332">
        <f t="shared" si="24"/>
        <v>267</v>
      </c>
      <c r="N154" s="332">
        <f t="shared" si="24"/>
        <v>0</v>
      </c>
      <c r="O154" s="332">
        <f t="shared" si="24"/>
        <v>0</v>
      </c>
      <c r="P154" s="332">
        <f t="shared" si="24"/>
        <v>1068</v>
      </c>
      <c r="Q154" s="329"/>
      <c r="R154" s="324"/>
      <c r="S154" s="328"/>
    </row>
    <row r="155" spans="1:20" ht="12" customHeight="1" x14ac:dyDescent="0.2">
      <c r="A155" s="161" t="s">
        <v>136</v>
      </c>
      <c r="B155" s="439" t="s">
        <v>137</v>
      </c>
      <c r="C155" s="281" t="s">
        <v>66</v>
      </c>
      <c r="D155" s="331">
        <v>191</v>
      </c>
      <c r="E155" s="330"/>
      <c r="F155" s="318"/>
      <c r="G155" s="331">
        <v>191</v>
      </c>
      <c r="H155" s="330"/>
      <c r="I155" s="318"/>
      <c r="J155" s="331">
        <v>191</v>
      </c>
      <c r="K155" s="330"/>
      <c r="L155" s="318"/>
      <c r="M155" s="331">
        <v>191</v>
      </c>
      <c r="N155" s="330"/>
      <c r="O155" s="318"/>
      <c r="P155" s="331">
        <f>D155+G155+J155+M155</f>
        <v>764</v>
      </c>
      <c r="Q155" s="330"/>
      <c r="R155" s="318"/>
      <c r="S155" s="263"/>
    </row>
    <row r="156" spans="1:20" ht="15" customHeight="1" x14ac:dyDescent="0.2">
      <c r="A156" s="161" t="s">
        <v>136</v>
      </c>
      <c r="B156" s="439"/>
      <c r="C156" s="281" t="s">
        <v>66</v>
      </c>
      <c r="D156" s="331"/>
      <c r="E156" s="330"/>
      <c r="F156" s="318"/>
      <c r="G156" s="331"/>
      <c r="H156" s="330"/>
      <c r="I156" s="318"/>
      <c r="J156" s="331"/>
      <c r="K156" s="330"/>
      <c r="L156" s="318"/>
      <c r="M156" s="331"/>
      <c r="N156" s="330"/>
      <c r="O156" s="318"/>
      <c r="P156" s="331"/>
      <c r="Q156" s="330"/>
      <c r="R156" s="318"/>
      <c r="S156" s="263"/>
    </row>
    <row r="157" spans="1:20" ht="15" customHeight="1" x14ac:dyDescent="0.2">
      <c r="A157" s="161" t="s">
        <v>136</v>
      </c>
      <c r="B157" s="439"/>
      <c r="C157" s="281"/>
      <c r="D157" s="331"/>
      <c r="E157" s="330"/>
      <c r="F157" s="318"/>
      <c r="G157" s="331"/>
      <c r="H157" s="330"/>
      <c r="I157" s="318"/>
      <c r="J157" s="331"/>
      <c r="K157" s="330"/>
      <c r="L157" s="318"/>
      <c r="M157" s="331"/>
      <c r="N157" s="330"/>
      <c r="O157" s="318"/>
      <c r="P157" s="331"/>
      <c r="Q157" s="330"/>
      <c r="R157" s="318"/>
      <c r="S157" s="263"/>
    </row>
    <row r="158" spans="1:20" s="292" customFormat="1" ht="12.75" x14ac:dyDescent="0.2">
      <c r="A158" s="184"/>
      <c r="B158" s="363"/>
      <c r="C158" s="280" t="s">
        <v>39</v>
      </c>
      <c r="D158" s="324">
        <f t="shared" ref="D158:P158" si="25">D155</f>
        <v>191</v>
      </c>
      <c r="E158" s="324">
        <f t="shared" si="25"/>
        <v>0</v>
      </c>
      <c r="F158" s="324">
        <f t="shared" si="25"/>
        <v>0</v>
      </c>
      <c r="G158" s="324">
        <f t="shared" si="25"/>
        <v>191</v>
      </c>
      <c r="H158" s="324">
        <f t="shared" si="25"/>
        <v>0</v>
      </c>
      <c r="I158" s="324">
        <f t="shared" si="25"/>
        <v>0</v>
      </c>
      <c r="J158" s="324">
        <f t="shared" si="25"/>
        <v>191</v>
      </c>
      <c r="K158" s="324">
        <f t="shared" si="25"/>
        <v>0</v>
      </c>
      <c r="L158" s="324">
        <f t="shared" si="25"/>
        <v>0</v>
      </c>
      <c r="M158" s="324">
        <f t="shared" si="25"/>
        <v>191</v>
      </c>
      <c r="N158" s="324">
        <f t="shared" si="25"/>
        <v>0</v>
      </c>
      <c r="O158" s="324">
        <f t="shared" si="25"/>
        <v>0</v>
      </c>
      <c r="P158" s="324">
        <f t="shared" si="25"/>
        <v>764</v>
      </c>
      <c r="Q158" s="329"/>
      <c r="R158" s="324"/>
      <c r="S158" s="328"/>
    </row>
    <row r="159" spans="1:20" s="288" customFormat="1" ht="15" customHeight="1" x14ac:dyDescent="0.2">
      <c r="A159" s="161" t="s">
        <v>138</v>
      </c>
      <c r="B159" s="440" t="s">
        <v>139</v>
      </c>
      <c r="C159" s="281" t="s">
        <v>140</v>
      </c>
      <c r="D159" s="318">
        <v>363</v>
      </c>
      <c r="E159" s="319"/>
      <c r="F159" s="318"/>
      <c r="G159" s="318">
        <v>363</v>
      </c>
      <c r="H159" s="319"/>
      <c r="I159" s="318"/>
      <c r="J159" s="318">
        <v>363</v>
      </c>
      <c r="K159" s="319"/>
      <c r="L159" s="318"/>
      <c r="M159" s="318">
        <v>363</v>
      </c>
      <c r="N159" s="319"/>
      <c r="O159" s="318"/>
      <c r="P159" s="318">
        <f>D159+G159+J159+M159</f>
        <v>1452</v>
      </c>
      <c r="Q159" s="319"/>
      <c r="R159" s="318"/>
      <c r="S159" s="325"/>
    </row>
    <row r="160" spans="1:20" s="288" customFormat="1" ht="15" customHeight="1" x14ac:dyDescent="0.2">
      <c r="A160" s="161"/>
      <c r="B160" s="440"/>
      <c r="C160" s="281" t="s">
        <v>140</v>
      </c>
      <c r="D160" s="318"/>
      <c r="E160" s="319"/>
      <c r="F160" s="318"/>
      <c r="G160" s="318"/>
      <c r="H160" s="319"/>
      <c r="I160" s="318"/>
      <c r="J160" s="318"/>
      <c r="K160" s="319"/>
      <c r="L160" s="318"/>
      <c r="M160" s="318"/>
      <c r="N160" s="319"/>
      <c r="O160" s="318"/>
      <c r="P160" s="318"/>
      <c r="Q160" s="319"/>
      <c r="R160" s="318"/>
      <c r="S160" s="325"/>
    </row>
    <row r="161" spans="1:19" s="288" customFormat="1" ht="15" customHeight="1" x14ac:dyDescent="0.2">
      <c r="A161" s="161" t="s">
        <v>138</v>
      </c>
      <c r="B161" s="440"/>
      <c r="C161" s="281"/>
      <c r="D161" s="318"/>
      <c r="E161" s="319"/>
      <c r="F161" s="318"/>
      <c r="G161" s="318"/>
      <c r="H161" s="319"/>
      <c r="I161" s="318"/>
      <c r="J161" s="318"/>
      <c r="K161" s="319"/>
      <c r="L161" s="318"/>
      <c r="M161" s="318"/>
      <c r="N161" s="319"/>
      <c r="O161" s="318"/>
      <c r="P161" s="318"/>
      <c r="Q161" s="319"/>
      <c r="R161" s="318"/>
      <c r="S161" s="325"/>
    </row>
    <row r="162" spans="1:19" s="288" customFormat="1" ht="15" customHeight="1" x14ac:dyDescent="0.2">
      <c r="A162" s="161" t="s">
        <v>138</v>
      </c>
      <c r="B162" s="440"/>
      <c r="C162" s="281"/>
      <c r="D162" s="318"/>
      <c r="E162" s="319"/>
      <c r="F162" s="318"/>
      <c r="G162" s="318"/>
      <c r="H162" s="319"/>
      <c r="I162" s="318"/>
      <c r="J162" s="318"/>
      <c r="K162" s="319"/>
      <c r="L162" s="318"/>
      <c r="M162" s="318"/>
      <c r="N162" s="319"/>
      <c r="O162" s="318"/>
      <c r="P162" s="318"/>
      <c r="Q162" s="319"/>
      <c r="R162" s="318"/>
      <c r="S162" s="325"/>
    </row>
    <row r="163" spans="1:19" s="292" customFormat="1" ht="12.75" x14ac:dyDescent="0.2">
      <c r="A163" s="184"/>
      <c r="B163" s="363"/>
      <c r="C163" s="280" t="s">
        <v>39</v>
      </c>
      <c r="D163" s="324">
        <f t="shared" ref="D163:P163" si="26">D159</f>
        <v>363</v>
      </c>
      <c r="E163" s="324">
        <f t="shared" si="26"/>
        <v>0</v>
      </c>
      <c r="F163" s="324">
        <f t="shared" si="26"/>
        <v>0</v>
      </c>
      <c r="G163" s="324">
        <f t="shared" si="26"/>
        <v>363</v>
      </c>
      <c r="H163" s="324">
        <f t="shared" si="26"/>
        <v>0</v>
      </c>
      <c r="I163" s="324">
        <f t="shared" si="26"/>
        <v>0</v>
      </c>
      <c r="J163" s="324">
        <f t="shared" si="26"/>
        <v>363</v>
      </c>
      <c r="K163" s="324">
        <f t="shared" si="26"/>
        <v>0</v>
      </c>
      <c r="L163" s="324">
        <f t="shared" si="26"/>
        <v>0</v>
      </c>
      <c r="M163" s="324">
        <f t="shared" si="26"/>
        <v>363</v>
      </c>
      <c r="N163" s="324">
        <f t="shared" si="26"/>
        <v>0</v>
      </c>
      <c r="O163" s="324">
        <f t="shared" si="26"/>
        <v>0</v>
      </c>
      <c r="P163" s="324">
        <f t="shared" si="26"/>
        <v>1452</v>
      </c>
      <c r="Q163" s="329"/>
      <c r="R163" s="324"/>
      <c r="S163" s="328"/>
    </row>
    <row r="164" spans="1:19" ht="15" customHeight="1" x14ac:dyDescent="0.2">
      <c r="A164" s="161" t="s">
        <v>141</v>
      </c>
      <c r="B164" s="447" t="s">
        <v>142</v>
      </c>
      <c r="C164" s="281" t="s">
        <v>143</v>
      </c>
      <c r="D164" s="318">
        <v>306</v>
      </c>
      <c r="E164" s="319"/>
      <c r="F164" s="318"/>
      <c r="G164" s="318"/>
      <c r="H164" s="319"/>
      <c r="I164" s="318"/>
      <c r="J164" s="318"/>
      <c r="K164" s="319"/>
      <c r="L164" s="318"/>
      <c r="M164" s="318"/>
      <c r="N164" s="319"/>
      <c r="O164" s="318"/>
      <c r="P164" s="318">
        <f>D164</f>
        <v>306</v>
      </c>
      <c r="Q164" s="319"/>
      <c r="R164" s="318"/>
      <c r="S164" s="263"/>
    </row>
    <row r="165" spans="1:19" ht="12.75" x14ac:dyDescent="0.2">
      <c r="A165" s="161" t="s">
        <v>141</v>
      </c>
      <c r="B165" s="447"/>
      <c r="C165" s="282"/>
      <c r="D165" s="318"/>
      <c r="E165" s="319"/>
      <c r="F165" s="318"/>
      <c r="G165" s="318"/>
      <c r="H165" s="319"/>
      <c r="I165" s="318"/>
      <c r="J165" s="318"/>
      <c r="K165" s="319"/>
      <c r="L165" s="318"/>
      <c r="M165" s="318"/>
      <c r="N165" s="319"/>
      <c r="O165" s="318"/>
      <c r="P165" s="318"/>
      <c r="Q165" s="319"/>
      <c r="R165" s="318"/>
      <c r="S165" s="263"/>
    </row>
    <row r="166" spans="1:19" ht="12.75" x14ac:dyDescent="0.2">
      <c r="A166" s="161" t="s">
        <v>141</v>
      </c>
      <c r="B166" s="447"/>
      <c r="C166" s="282"/>
      <c r="D166" s="318"/>
      <c r="E166" s="319"/>
      <c r="F166" s="318"/>
      <c r="G166" s="318"/>
      <c r="H166" s="319"/>
      <c r="I166" s="318"/>
      <c r="J166" s="318"/>
      <c r="K166" s="319"/>
      <c r="L166" s="318"/>
      <c r="M166" s="318"/>
      <c r="N166" s="319"/>
      <c r="O166" s="318"/>
      <c r="P166" s="318"/>
      <c r="Q166" s="319"/>
      <c r="R166" s="318"/>
      <c r="S166" s="263"/>
    </row>
    <row r="167" spans="1:19" ht="12.75" x14ac:dyDescent="0.2">
      <c r="A167" s="161"/>
      <c r="B167" s="447"/>
      <c r="C167" s="282"/>
      <c r="D167" s="318"/>
      <c r="E167" s="319"/>
      <c r="F167" s="318"/>
      <c r="G167" s="318"/>
      <c r="H167" s="319"/>
      <c r="I167" s="318"/>
      <c r="J167" s="318"/>
      <c r="K167" s="319"/>
      <c r="L167" s="318"/>
      <c r="M167" s="318"/>
      <c r="N167" s="319"/>
      <c r="O167" s="318"/>
      <c r="P167" s="318"/>
      <c r="Q167" s="319"/>
      <c r="R167" s="318"/>
      <c r="S167" s="263"/>
    </row>
    <row r="168" spans="1:19" ht="12.75" x14ac:dyDescent="0.2">
      <c r="A168" s="161"/>
      <c r="B168" s="447"/>
      <c r="C168" s="282"/>
      <c r="D168" s="318"/>
      <c r="E168" s="319"/>
      <c r="F168" s="318"/>
      <c r="G168" s="318"/>
      <c r="H168" s="319"/>
      <c r="I168" s="318"/>
      <c r="J168" s="318"/>
      <c r="K168" s="319"/>
      <c r="L168" s="318"/>
      <c r="M168" s="318"/>
      <c r="N168" s="319"/>
      <c r="O168" s="318"/>
      <c r="P168" s="318"/>
      <c r="Q168" s="319"/>
      <c r="R168" s="318"/>
      <c r="S168" s="263"/>
    </row>
    <row r="169" spans="1:19" ht="12.75" x14ac:dyDescent="0.2">
      <c r="A169" s="161" t="s">
        <v>141</v>
      </c>
      <c r="B169" s="447"/>
      <c r="C169" s="282"/>
      <c r="D169" s="318"/>
      <c r="E169" s="319"/>
      <c r="F169" s="318"/>
      <c r="G169" s="318"/>
      <c r="H169" s="319"/>
      <c r="I169" s="318"/>
      <c r="J169" s="318"/>
      <c r="K169" s="319"/>
      <c r="L169" s="318"/>
      <c r="M169" s="318"/>
      <c r="N169" s="319"/>
      <c r="O169" s="318"/>
      <c r="P169" s="318"/>
      <c r="Q169" s="319"/>
      <c r="R169" s="318"/>
      <c r="S169" s="263"/>
    </row>
    <row r="170" spans="1:19" s="292" customFormat="1" ht="12.75" x14ac:dyDescent="0.2">
      <c r="A170" s="157"/>
      <c r="B170" s="363"/>
      <c r="C170" s="280" t="s">
        <v>39</v>
      </c>
      <c r="D170" s="324">
        <f t="shared" ref="D170:P170" si="27">D164</f>
        <v>306</v>
      </c>
      <c r="E170" s="324">
        <f t="shared" si="27"/>
        <v>0</v>
      </c>
      <c r="F170" s="324">
        <f t="shared" si="27"/>
        <v>0</v>
      </c>
      <c r="G170" s="324">
        <f t="shared" si="27"/>
        <v>0</v>
      </c>
      <c r="H170" s="324">
        <f t="shared" si="27"/>
        <v>0</v>
      </c>
      <c r="I170" s="324">
        <f t="shared" si="27"/>
        <v>0</v>
      </c>
      <c r="J170" s="324">
        <f t="shared" si="27"/>
        <v>0</v>
      </c>
      <c r="K170" s="324">
        <f t="shared" si="27"/>
        <v>0</v>
      </c>
      <c r="L170" s="324">
        <f t="shared" si="27"/>
        <v>0</v>
      </c>
      <c r="M170" s="324">
        <f t="shared" si="27"/>
        <v>0</v>
      </c>
      <c r="N170" s="324">
        <f t="shared" si="27"/>
        <v>0</v>
      </c>
      <c r="O170" s="324">
        <f t="shared" si="27"/>
        <v>0</v>
      </c>
      <c r="P170" s="324">
        <f t="shared" si="27"/>
        <v>306</v>
      </c>
      <c r="Q170" s="329"/>
      <c r="R170" s="324"/>
      <c r="S170" s="328"/>
    </row>
    <row r="171" spans="1:19" s="288" customFormat="1" ht="15" customHeight="1" x14ac:dyDescent="0.2">
      <c r="A171" s="161" t="s">
        <v>144</v>
      </c>
      <c r="B171" s="440" t="s">
        <v>17</v>
      </c>
      <c r="C171" s="281" t="s">
        <v>145</v>
      </c>
      <c r="D171" s="318"/>
      <c r="E171" s="319"/>
      <c r="F171" s="318"/>
      <c r="G171" s="318"/>
      <c r="H171" s="319"/>
      <c r="I171" s="318"/>
      <c r="J171" s="318">
        <v>305</v>
      </c>
      <c r="K171" s="319"/>
      <c r="L171" s="318"/>
      <c r="M171" s="318"/>
      <c r="N171" s="319"/>
      <c r="O171" s="318"/>
      <c r="P171" s="318">
        <f>J171</f>
        <v>305</v>
      </c>
      <c r="Q171" s="319"/>
      <c r="R171" s="318"/>
      <c r="S171" s="325"/>
    </row>
    <row r="172" spans="1:19" s="288" customFormat="1" ht="15" customHeight="1" x14ac:dyDescent="0.2">
      <c r="A172" s="161"/>
      <c r="B172" s="440"/>
      <c r="C172" s="281" t="s">
        <v>145</v>
      </c>
      <c r="D172" s="318"/>
      <c r="E172" s="319"/>
      <c r="F172" s="318"/>
      <c r="G172" s="318"/>
      <c r="H172" s="319"/>
      <c r="I172" s="318"/>
      <c r="J172" s="318"/>
      <c r="K172" s="319"/>
      <c r="L172" s="318"/>
      <c r="M172" s="318"/>
      <c r="N172" s="319"/>
      <c r="O172" s="318"/>
      <c r="P172" s="318"/>
      <c r="Q172" s="319"/>
      <c r="R172" s="318"/>
      <c r="S172" s="325"/>
    </row>
    <row r="173" spans="1:19" s="288" customFormat="1" ht="15" customHeight="1" x14ac:dyDescent="0.2">
      <c r="A173" s="161" t="s">
        <v>144</v>
      </c>
      <c r="B173" s="440"/>
      <c r="C173" s="281" t="s">
        <v>145</v>
      </c>
      <c r="D173" s="318"/>
      <c r="E173" s="319"/>
      <c r="F173" s="318"/>
      <c r="G173" s="318"/>
      <c r="H173" s="319"/>
      <c r="I173" s="318"/>
      <c r="J173" s="318"/>
      <c r="K173" s="319"/>
      <c r="L173" s="318"/>
      <c r="M173" s="318"/>
      <c r="N173" s="319"/>
      <c r="O173" s="318"/>
      <c r="P173" s="318"/>
      <c r="Q173" s="319"/>
      <c r="R173" s="318"/>
      <c r="S173" s="325"/>
    </row>
    <row r="174" spans="1:19" s="288" customFormat="1" ht="15" customHeight="1" x14ac:dyDescent="0.2">
      <c r="A174" s="161" t="s">
        <v>144</v>
      </c>
      <c r="B174" s="440"/>
      <c r="C174" s="281" t="s">
        <v>145</v>
      </c>
      <c r="D174" s="318"/>
      <c r="E174" s="319"/>
      <c r="F174" s="318"/>
      <c r="G174" s="318"/>
      <c r="H174" s="319"/>
      <c r="I174" s="318"/>
      <c r="J174" s="318"/>
      <c r="K174" s="319"/>
      <c r="L174" s="318"/>
      <c r="M174" s="318"/>
      <c r="N174" s="319"/>
      <c r="O174" s="318"/>
      <c r="P174" s="318"/>
      <c r="Q174" s="319"/>
      <c r="R174" s="318"/>
      <c r="S174" s="325"/>
    </row>
    <row r="175" spans="1:19" s="292" customFormat="1" ht="12.75" x14ac:dyDescent="0.2">
      <c r="A175" s="184"/>
      <c r="B175" s="169"/>
      <c r="C175" s="280" t="s">
        <v>39</v>
      </c>
      <c r="D175" s="324">
        <f t="shared" ref="D175:Q175" si="28">D171</f>
        <v>0</v>
      </c>
      <c r="E175" s="324">
        <f t="shared" si="28"/>
        <v>0</v>
      </c>
      <c r="F175" s="324">
        <f t="shared" si="28"/>
        <v>0</v>
      </c>
      <c r="G175" s="324">
        <f t="shared" si="28"/>
        <v>0</v>
      </c>
      <c r="H175" s="324">
        <f t="shared" si="28"/>
        <v>0</v>
      </c>
      <c r="I175" s="324">
        <f t="shared" si="28"/>
        <v>0</v>
      </c>
      <c r="J175" s="324">
        <f t="shared" si="28"/>
        <v>305</v>
      </c>
      <c r="K175" s="324">
        <f t="shared" si="28"/>
        <v>0</v>
      </c>
      <c r="L175" s="324">
        <f t="shared" si="28"/>
        <v>0</v>
      </c>
      <c r="M175" s="324">
        <f t="shared" si="28"/>
        <v>0</v>
      </c>
      <c r="N175" s="324">
        <f t="shared" si="28"/>
        <v>0</v>
      </c>
      <c r="O175" s="324">
        <f t="shared" si="28"/>
        <v>0</v>
      </c>
      <c r="P175" s="324">
        <f t="shared" si="28"/>
        <v>305</v>
      </c>
      <c r="Q175" s="324">
        <f t="shared" si="28"/>
        <v>0</v>
      </c>
      <c r="R175" s="324"/>
      <c r="S175" s="328"/>
    </row>
    <row r="176" spans="1:19" s="291" customFormat="1" ht="12.75" x14ac:dyDescent="0.2">
      <c r="A176" s="231"/>
      <c r="B176" s="202" t="s">
        <v>146</v>
      </c>
      <c r="C176" s="232"/>
      <c r="D176" s="317">
        <f t="shared" ref="D176:P176" si="29">D154+D158+D163+D170+D175</f>
        <v>1127</v>
      </c>
      <c r="E176" s="317">
        <f t="shared" si="29"/>
        <v>0</v>
      </c>
      <c r="F176" s="317">
        <f t="shared" si="29"/>
        <v>0</v>
      </c>
      <c r="G176" s="317">
        <f t="shared" si="29"/>
        <v>821</v>
      </c>
      <c r="H176" s="317">
        <f t="shared" si="29"/>
        <v>0</v>
      </c>
      <c r="I176" s="317">
        <f t="shared" si="29"/>
        <v>0</v>
      </c>
      <c r="J176" s="317">
        <f t="shared" si="29"/>
        <v>1126</v>
      </c>
      <c r="K176" s="317">
        <f t="shared" si="29"/>
        <v>0</v>
      </c>
      <c r="L176" s="317">
        <f t="shared" si="29"/>
        <v>0</v>
      </c>
      <c r="M176" s="317">
        <f t="shared" si="29"/>
        <v>821</v>
      </c>
      <c r="N176" s="317">
        <f t="shared" si="29"/>
        <v>0</v>
      </c>
      <c r="O176" s="317">
        <f t="shared" si="29"/>
        <v>0</v>
      </c>
      <c r="P176" s="317">
        <f t="shared" si="29"/>
        <v>3895</v>
      </c>
      <c r="Q176" s="317"/>
      <c r="R176" s="317"/>
      <c r="S176" s="315"/>
    </row>
    <row r="177" spans="1:19" s="291" customFormat="1" ht="12.75" x14ac:dyDescent="0.2">
      <c r="A177" s="201"/>
      <c r="B177" s="234" t="s">
        <v>185</v>
      </c>
      <c r="C177" s="203"/>
      <c r="D177" s="316">
        <f t="shared" ref="D177:O177" si="30">D23+D71+D109+D131+D149+D176</f>
        <v>7561</v>
      </c>
      <c r="E177" s="316">
        <f t="shared" si="30"/>
        <v>0</v>
      </c>
      <c r="F177" s="316">
        <f t="shared" si="30"/>
        <v>0</v>
      </c>
      <c r="G177" s="316">
        <f t="shared" si="30"/>
        <v>12949</v>
      </c>
      <c r="H177" s="316">
        <f t="shared" si="30"/>
        <v>0</v>
      </c>
      <c r="I177" s="316">
        <f t="shared" si="30"/>
        <v>0</v>
      </c>
      <c r="J177" s="316">
        <f t="shared" si="30"/>
        <v>6623</v>
      </c>
      <c r="K177" s="316">
        <f t="shared" si="30"/>
        <v>0</v>
      </c>
      <c r="L177" s="316">
        <f t="shared" si="30"/>
        <v>0</v>
      </c>
      <c r="M177" s="316">
        <f t="shared" si="30"/>
        <v>10362</v>
      </c>
      <c r="N177" s="316">
        <f t="shared" si="30"/>
        <v>0</v>
      </c>
      <c r="O177" s="316">
        <f t="shared" si="30"/>
        <v>0</v>
      </c>
      <c r="P177" s="316"/>
      <c r="Q177" s="316"/>
      <c r="R177" s="316"/>
      <c r="S177" s="315"/>
    </row>
    <row r="178" spans="1:19" s="290" customFormat="1" ht="15" customHeight="1" x14ac:dyDescent="0.15">
      <c r="A178" s="428" t="s">
        <v>147</v>
      </c>
      <c r="B178" s="428"/>
      <c r="C178" s="428"/>
      <c r="D178" s="326"/>
      <c r="E178" s="327"/>
      <c r="F178" s="326"/>
      <c r="G178" s="326"/>
      <c r="H178" s="327"/>
      <c r="I178" s="326"/>
      <c r="J178" s="326"/>
      <c r="K178" s="327"/>
      <c r="L178" s="326"/>
      <c r="M178" s="326"/>
      <c r="N178" s="327"/>
      <c r="O178" s="326"/>
      <c r="P178" s="326"/>
      <c r="Q178" s="327"/>
      <c r="R178" s="326"/>
      <c r="S178" s="322"/>
    </row>
    <row r="179" spans="1:19" s="288" customFormat="1" ht="12.75" x14ac:dyDescent="0.2">
      <c r="A179" s="161" t="s">
        <v>148</v>
      </c>
      <c r="B179" s="320" t="s">
        <v>186</v>
      </c>
      <c r="C179" s="281" t="s">
        <v>187</v>
      </c>
      <c r="D179" s="318">
        <v>137</v>
      </c>
      <c r="E179" s="319"/>
      <c r="F179" s="318"/>
      <c r="G179" s="318">
        <v>137</v>
      </c>
      <c r="H179" s="319"/>
      <c r="I179" s="318"/>
      <c r="J179" s="318">
        <v>137</v>
      </c>
      <c r="K179" s="319"/>
      <c r="L179" s="318"/>
      <c r="M179" s="318">
        <v>137</v>
      </c>
      <c r="N179" s="319"/>
      <c r="O179" s="318"/>
      <c r="P179" s="318">
        <f>D179+G179+J179+M179</f>
        <v>548</v>
      </c>
      <c r="Q179" s="319"/>
      <c r="R179" s="318"/>
      <c r="S179" s="325"/>
    </row>
    <row r="180" spans="1:19" ht="12.75" x14ac:dyDescent="0.2">
      <c r="A180" s="161" t="s">
        <v>149</v>
      </c>
      <c r="B180" s="320" t="s">
        <v>188</v>
      </c>
      <c r="C180" s="281" t="s">
        <v>187</v>
      </c>
      <c r="D180" s="318">
        <v>229</v>
      </c>
      <c r="E180" s="319"/>
      <c r="F180" s="318"/>
      <c r="G180" s="318">
        <v>229</v>
      </c>
      <c r="H180" s="319"/>
      <c r="I180" s="318"/>
      <c r="J180" s="318">
        <v>229</v>
      </c>
      <c r="K180" s="319"/>
      <c r="L180" s="318"/>
      <c r="M180" s="318">
        <v>229</v>
      </c>
      <c r="N180" s="319"/>
      <c r="O180" s="318"/>
      <c r="P180" s="318">
        <f>D180+G180+J180+M180</f>
        <v>916</v>
      </c>
      <c r="Q180" s="319"/>
      <c r="R180" s="318"/>
      <c r="S180" s="263"/>
    </row>
    <row r="181" spans="1:19" ht="12.75" x14ac:dyDescent="0.2">
      <c r="A181" s="161" t="s">
        <v>150</v>
      </c>
      <c r="B181" s="320" t="s">
        <v>189</v>
      </c>
      <c r="C181" s="281"/>
      <c r="D181" s="318"/>
      <c r="E181" s="319"/>
      <c r="F181" s="318"/>
      <c r="G181" s="318"/>
      <c r="H181" s="319"/>
      <c r="I181" s="318"/>
      <c r="J181" s="318"/>
      <c r="K181" s="319"/>
      <c r="L181" s="318"/>
      <c r="M181" s="318"/>
      <c r="N181" s="319"/>
      <c r="O181" s="318"/>
      <c r="P181" s="318"/>
      <c r="Q181" s="319"/>
      <c r="R181" s="318"/>
      <c r="S181" s="263"/>
    </row>
    <row r="182" spans="1:19" ht="12.75" x14ac:dyDescent="0.2">
      <c r="A182" s="161" t="s">
        <v>151</v>
      </c>
      <c r="B182" s="320" t="s">
        <v>190</v>
      </c>
      <c r="C182" s="281" t="s">
        <v>187</v>
      </c>
      <c r="D182" s="318">
        <v>137</v>
      </c>
      <c r="E182" s="319"/>
      <c r="F182" s="318"/>
      <c r="G182" s="318">
        <v>137</v>
      </c>
      <c r="H182" s="319"/>
      <c r="I182" s="318"/>
      <c r="J182" s="318">
        <v>137</v>
      </c>
      <c r="K182" s="319"/>
      <c r="L182" s="318"/>
      <c r="M182" s="318">
        <v>137</v>
      </c>
      <c r="N182" s="319"/>
      <c r="O182" s="318"/>
      <c r="P182" s="318">
        <f>D182+G182+J182+M182</f>
        <v>548</v>
      </c>
      <c r="Q182" s="319"/>
      <c r="R182" s="318"/>
      <c r="S182" s="263"/>
    </row>
    <row r="183" spans="1:19" ht="12.75" x14ac:dyDescent="0.2">
      <c r="A183" s="161" t="s">
        <v>191</v>
      </c>
      <c r="B183" s="320" t="s">
        <v>192</v>
      </c>
      <c r="C183" s="273"/>
      <c r="D183" s="318">
        <v>69</v>
      </c>
      <c r="E183" s="319"/>
      <c r="F183" s="318"/>
      <c r="G183" s="318">
        <v>69</v>
      </c>
      <c r="H183" s="319"/>
      <c r="I183" s="318"/>
      <c r="J183" s="318">
        <v>69</v>
      </c>
      <c r="K183" s="319"/>
      <c r="L183" s="318"/>
      <c r="M183" s="318">
        <v>69</v>
      </c>
      <c r="N183" s="319"/>
      <c r="O183" s="318"/>
      <c r="P183" s="318">
        <f>D183+G183+J183+M183</f>
        <v>276</v>
      </c>
      <c r="Q183" s="319"/>
      <c r="R183" s="318"/>
      <c r="S183" s="263"/>
    </row>
    <row r="184" spans="1:19" s="290" customFormat="1" ht="14.25" customHeight="1" x14ac:dyDescent="0.15">
      <c r="A184" s="442" t="s">
        <v>152</v>
      </c>
      <c r="B184" s="442"/>
      <c r="C184" s="276"/>
      <c r="D184" s="324">
        <f>SUM(D179:D183)</f>
        <v>572</v>
      </c>
      <c r="E184" s="324"/>
      <c r="F184" s="324"/>
      <c r="G184" s="324">
        <f>SUM(G179:G183)</f>
        <v>572</v>
      </c>
      <c r="H184" s="324"/>
      <c r="I184" s="324"/>
      <c r="J184" s="324">
        <f>SUM(J179:J183)</f>
        <v>572</v>
      </c>
      <c r="K184" s="324"/>
      <c r="L184" s="324"/>
      <c r="M184" s="324">
        <f>SUM(M179:M183)</f>
        <v>572</v>
      </c>
      <c r="N184" s="324"/>
      <c r="O184" s="324"/>
      <c r="P184" s="324">
        <f>SUM(P179:P183)</f>
        <v>2288</v>
      </c>
      <c r="Q184" s="324"/>
      <c r="R184" s="324"/>
      <c r="S184" s="322"/>
    </row>
    <row r="185" spans="1:19" ht="12.75" x14ac:dyDescent="0.2">
      <c r="A185" s="161" t="s">
        <v>153</v>
      </c>
      <c r="B185" s="320" t="s">
        <v>193</v>
      </c>
      <c r="C185" s="281" t="s">
        <v>194</v>
      </c>
      <c r="D185" s="318"/>
      <c r="E185" s="319"/>
      <c r="F185" s="318"/>
      <c r="G185" s="318"/>
      <c r="H185" s="319"/>
      <c r="I185" s="318"/>
      <c r="J185" s="318"/>
      <c r="K185" s="319"/>
      <c r="L185" s="318"/>
      <c r="M185" s="318"/>
      <c r="N185" s="319"/>
      <c r="O185" s="318"/>
      <c r="P185" s="318"/>
      <c r="Q185" s="319"/>
      <c r="R185" s="318"/>
      <c r="S185" s="263"/>
    </row>
    <row r="186" spans="1:19" ht="12.75" x14ac:dyDescent="0.2">
      <c r="A186" s="161" t="s">
        <v>154</v>
      </c>
      <c r="B186" s="320" t="s">
        <v>195</v>
      </c>
      <c r="C186" s="281" t="s">
        <v>196</v>
      </c>
      <c r="D186" s="318"/>
      <c r="E186" s="319"/>
      <c r="F186" s="318"/>
      <c r="G186" s="318"/>
      <c r="H186" s="319"/>
      <c r="I186" s="318"/>
      <c r="J186" s="318"/>
      <c r="K186" s="319"/>
      <c r="L186" s="318"/>
      <c r="M186" s="318"/>
      <c r="N186" s="319"/>
      <c r="O186" s="318"/>
      <c r="P186" s="318"/>
      <c r="Q186" s="319"/>
      <c r="R186" s="318"/>
      <c r="S186" s="263"/>
    </row>
    <row r="187" spans="1:19" ht="12.75" x14ac:dyDescent="0.2">
      <c r="A187" s="161" t="s">
        <v>155</v>
      </c>
      <c r="B187" s="320" t="s">
        <v>210</v>
      </c>
      <c r="C187" s="281" t="s">
        <v>198</v>
      </c>
      <c r="D187" s="318"/>
      <c r="E187" s="319"/>
      <c r="F187" s="318"/>
      <c r="G187" s="318"/>
      <c r="H187" s="319"/>
      <c r="I187" s="318"/>
      <c r="J187" s="318"/>
      <c r="K187" s="319"/>
      <c r="L187" s="318"/>
      <c r="M187" s="318"/>
      <c r="N187" s="319"/>
      <c r="O187" s="318"/>
      <c r="P187" s="318"/>
      <c r="Q187" s="319"/>
      <c r="R187" s="318"/>
      <c r="S187" s="263"/>
    </row>
    <row r="188" spans="1:19" s="290" customFormat="1" ht="17.25" customHeight="1" x14ac:dyDescent="0.15">
      <c r="A188" s="442" t="s">
        <v>156</v>
      </c>
      <c r="B188" s="442"/>
      <c r="C188" s="276"/>
      <c r="D188" s="324"/>
      <c r="E188" s="324"/>
      <c r="F188" s="324"/>
      <c r="G188" s="324"/>
      <c r="H188" s="324"/>
      <c r="I188" s="324"/>
      <c r="J188" s="324"/>
      <c r="K188" s="324"/>
      <c r="L188" s="324"/>
      <c r="M188" s="324"/>
      <c r="N188" s="324"/>
      <c r="O188" s="324"/>
      <c r="P188" s="324"/>
      <c r="Q188" s="324"/>
      <c r="R188" s="324"/>
      <c r="S188" s="322"/>
    </row>
    <row r="189" spans="1:19" s="290" customFormat="1" ht="25.5" customHeight="1" x14ac:dyDescent="0.15">
      <c r="A189" s="443" t="s">
        <v>157</v>
      </c>
      <c r="B189" s="443"/>
      <c r="C189" s="323"/>
      <c r="D189" s="317">
        <f t="shared" ref="D189:P189" si="31">D184+D188</f>
        <v>572</v>
      </c>
      <c r="E189" s="317">
        <f t="shared" si="31"/>
        <v>0</v>
      </c>
      <c r="F189" s="317">
        <f t="shared" si="31"/>
        <v>0</v>
      </c>
      <c r="G189" s="317">
        <f t="shared" si="31"/>
        <v>572</v>
      </c>
      <c r="H189" s="317">
        <f t="shared" si="31"/>
        <v>0</v>
      </c>
      <c r="I189" s="317">
        <f t="shared" si="31"/>
        <v>0</v>
      </c>
      <c r="J189" s="317">
        <f t="shared" si="31"/>
        <v>572</v>
      </c>
      <c r="K189" s="317">
        <f t="shared" si="31"/>
        <v>0</v>
      </c>
      <c r="L189" s="317">
        <f t="shared" si="31"/>
        <v>0</v>
      </c>
      <c r="M189" s="317">
        <f t="shared" si="31"/>
        <v>572</v>
      </c>
      <c r="N189" s="317">
        <f t="shared" si="31"/>
        <v>0</v>
      </c>
      <c r="O189" s="317">
        <f t="shared" si="31"/>
        <v>0</v>
      </c>
      <c r="P189" s="317">
        <f t="shared" si="31"/>
        <v>2288</v>
      </c>
      <c r="Q189" s="317"/>
      <c r="R189" s="317"/>
      <c r="S189" s="322"/>
    </row>
    <row r="190" spans="1:19" ht="12.75" customHeight="1" x14ac:dyDescent="0.2">
      <c r="A190" s="427" t="s">
        <v>158</v>
      </c>
      <c r="B190" s="427"/>
      <c r="C190" s="274"/>
      <c r="D190" s="321"/>
      <c r="E190" s="321"/>
      <c r="F190" s="321"/>
      <c r="G190" s="321"/>
      <c r="H190" s="321"/>
      <c r="I190" s="321"/>
      <c r="J190" s="321"/>
      <c r="K190" s="321"/>
      <c r="L190" s="321"/>
      <c r="M190" s="321"/>
      <c r="N190" s="321"/>
      <c r="O190" s="321"/>
      <c r="P190" s="321"/>
      <c r="Q190" s="321"/>
      <c r="R190" s="321"/>
      <c r="S190" s="263"/>
    </row>
    <row r="191" spans="1:19" ht="12.75" x14ac:dyDescent="0.2">
      <c r="A191" s="161" t="s">
        <v>159</v>
      </c>
      <c r="B191" s="245" t="s">
        <v>199</v>
      </c>
      <c r="C191" s="281" t="s">
        <v>187</v>
      </c>
      <c r="D191" s="318">
        <v>1372</v>
      </c>
      <c r="E191" s="319"/>
      <c r="F191" s="318"/>
      <c r="G191" s="318">
        <v>1372</v>
      </c>
      <c r="H191" s="319"/>
      <c r="I191" s="318"/>
      <c r="J191" s="318">
        <v>1372</v>
      </c>
      <c r="K191" s="319"/>
      <c r="L191" s="318"/>
      <c r="M191" s="318">
        <v>1372</v>
      </c>
      <c r="N191" s="319"/>
      <c r="O191" s="318"/>
      <c r="P191" s="318">
        <f>D191+G191+J191+M191</f>
        <v>5488</v>
      </c>
      <c r="Q191" s="319"/>
      <c r="R191" s="318"/>
      <c r="S191" s="263"/>
    </row>
    <row r="192" spans="1:19" ht="12.75" x14ac:dyDescent="0.2">
      <c r="A192" s="161" t="s">
        <v>160</v>
      </c>
      <c r="B192" s="245" t="s">
        <v>200</v>
      </c>
      <c r="C192" s="281" t="s">
        <v>187</v>
      </c>
      <c r="D192" s="318">
        <v>686</v>
      </c>
      <c r="E192" s="319"/>
      <c r="F192" s="318"/>
      <c r="G192" s="318">
        <v>686</v>
      </c>
      <c r="H192" s="319"/>
      <c r="I192" s="318"/>
      <c r="J192" s="318">
        <v>686</v>
      </c>
      <c r="K192" s="319"/>
      <c r="L192" s="318"/>
      <c r="M192" s="318">
        <v>686</v>
      </c>
      <c r="N192" s="319"/>
      <c r="O192" s="318"/>
      <c r="P192" s="318">
        <f>D192+G192+J192+M192</f>
        <v>2744</v>
      </c>
      <c r="Q192" s="319"/>
      <c r="R192" s="318"/>
      <c r="S192" s="263"/>
    </row>
    <row r="193" spans="1:19" ht="12.75" x14ac:dyDescent="0.2">
      <c r="A193" s="161" t="s">
        <v>161</v>
      </c>
      <c r="B193" s="320" t="s">
        <v>201</v>
      </c>
      <c r="C193" s="281" t="s">
        <v>187</v>
      </c>
      <c r="D193" s="318">
        <v>686</v>
      </c>
      <c r="E193" s="319"/>
      <c r="F193" s="318"/>
      <c r="G193" s="318">
        <v>686</v>
      </c>
      <c r="H193" s="319"/>
      <c r="I193" s="318"/>
      <c r="J193" s="318">
        <v>686</v>
      </c>
      <c r="K193" s="319"/>
      <c r="L193" s="318"/>
      <c r="M193" s="318">
        <v>686</v>
      </c>
      <c r="N193" s="319"/>
      <c r="O193" s="318"/>
      <c r="P193" s="318">
        <f>D193+G193+J193+M193</f>
        <v>2744</v>
      </c>
      <c r="Q193" s="319"/>
      <c r="R193" s="318"/>
      <c r="S193" s="263"/>
    </row>
    <row r="194" spans="1:19" ht="12.75" x14ac:dyDescent="0.2">
      <c r="A194" s="161" t="s">
        <v>162</v>
      </c>
      <c r="B194" s="320" t="s">
        <v>202</v>
      </c>
      <c r="C194" s="281" t="s">
        <v>187</v>
      </c>
      <c r="D194" s="318">
        <v>915</v>
      </c>
      <c r="E194" s="319"/>
      <c r="F194" s="318"/>
      <c r="G194" s="318">
        <v>915</v>
      </c>
      <c r="H194" s="319"/>
      <c r="I194" s="318"/>
      <c r="J194" s="318">
        <v>915</v>
      </c>
      <c r="K194" s="319"/>
      <c r="L194" s="318"/>
      <c r="M194" s="318">
        <v>915</v>
      </c>
      <c r="N194" s="319"/>
      <c r="O194" s="318"/>
      <c r="P194" s="318">
        <f>D194+G194+J194+M194</f>
        <v>3660</v>
      </c>
      <c r="Q194" s="319"/>
      <c r="R194" s="318"/>
      <c r="S194" s="263"/>
    </row>
    <row r="195" spans="1:19" ht="12.75" x14ac:dyDescent="0.2">
      <c r="A195" s="161"/>
      <c r="B195" s="320" t="s">
        <v>203</v>
      </c>
      <c r="C195" s="281"/>
      <c r="D195" s="318"/>
      <c r="E195" s="319"/>
      <c r="F195" s="318"/>
      <c r="G195" s="318"/>
      <c r="H195" s="319"/>
      <c r="I195" s="318"/>
      <c r="J195" s="318"/>
      <c r="K195" s="319"/>
      <c r="L195" s="318"/>
      <c r="M195" s="318"/>
      <c r="N195" s="319"/>
      <c r="O195" s="318"/>
      <c r="P195" s="318">
        <f>D195+G195+J195+M195</f>
        <v>0</v>
      </c>
      <c r="Q195" s="319"/>
      <c r="R195" s="318"/>
      <c r="S195" s="263"/>
    </row>
    <row r="196" spans="1:19" s="291" customFormat="1" ht="25.5" customHeight="1" x14ac:dyDescent="0.15">
      <c r="A196" s="233"/>
      <c r="B196" s="236" t="s">
        <v>163</v>
      </c>
      <c r="C196" s="237"/>
      <c r="D196" s="317">
        <f t="shared" ref="D196:P196" si="32">SUM(D191:D194)</f>
        <v>3659</v>
      </c>
      <c r="E196" s="317">
        <f t="shared" si="32"/>
        <v>0</v>
      </c>
      <c r="F196" s="317">
        <f t="shared" si="32"/>
        <v>0</v>
      </c>
      <c r="G196" s="317">
        <f t="shared" si="32"/>
        <v>3659</v>
      </c>
      <c r="H196" s="317">
        <f t="shared" si="32"/>
        <v>0</v>
      </c>
      <c r="I196" s="317">
        <f t="shared" si="32"/>
        <v>0</v>
      </c>
      <c r="J196" s="317">
        <f t="shared" si="32"/>
        <v>3659</v>
      </c>
      <c r="K196" s="317">
        <f t="shared" si="32"/>
        <v>0</v>
      </c>
      <c r="L196" s="317">
        <f t="shared" si="32"/>
        <v>0</v>
      </c>
      <c r="M196" s="317">
        <f t="shared" si="32"/>
        <v>3659</v>
      </c>
      <c r="N196" s="317">
        <f t="shared" si="32"/>
        <v>0</v>
      </c>
      <c r="O196" s="317">
        <f t="shared" si="32"/>
        <v>0</v>
      </c>
      <c r="P196" s="317">
        <f t="shared" si="32"/>
        <v>14636</v>
      </c>
      <c r="Q196" s="317"/>
      <c r="R196" s="317"/>
      <c r="S196" s="315"/>
    </row>
    <row r="197" spans="1:19" s="291" customFormat="1" ht="12.75" x14ac:dyDescent="0.15">
      <c r="A197" s="216"/>
      <c r="B197" s="217" t="s">
        <v>204</v>
      </c>
      <c r="C197" s="217"/>
      <c r="D197" s="316">
        <f t="shared" ref="D197:O197" si="33">D189+D196</f>
        <v>4231</v>
      </c>
      <c r="E197" s="316">
        <f t="shared" si="33"/>
        <v>0</v>
      </c>
      <c r="F197" s="316">
        <f t="shared" si="33"/>
        <v>0</v>
      </c>
      <c r="G197" s="316">
        <f t="shared" si="33"/>
        <v>4231</v>
      </c>
      <c r="H197" s="316">
        <f t="shared" si="33"/>
        <v>0</v>
      </c>
      <c r="I197" s="316">
        <f t="shared" si="33"/>
        <v>0</v>
      </c>
      <c r="J197" s="316">
        <f t="shared" si="33"/>
        <v>4231</v>
      </c>
      <c r="K197" s="316">
        <f t="shared" si="33"/>
        <v>0</v>
      </c>
      <c r="L197" s="316">
        <f t="shared" si="33"/>
        <v>0</v>
      </c>
      <c r="M197" s="316">
        <f t="shared" si="33"/>
        <v>4231</v>
      </c>
      <c r="N197" s="316">
        <f t="shared" si="33"/>
        <v>0</v>
      </c>
      <c r="O197" s="316">
        <f t="shared" si="33"/>
        <v>0</v>
      </c>
      <c r="P197" s="316"/>
      <c r="Q197" s="316"/>
      <c r="R197" s="316"/>
      <c r="S197" s="315"/>
    </row>
    <row r="198" spans="1:19" s="312" customFormat="1" ht="15" x14ac:dyDescent="0.25">
      <c r="A198" s="219"/>
      <c r="B198" s="220" t="s">
        <v>164</v>
      </c>
      <c r="C198" s="220"/>
      <c r="D198" s="314">
        <f>D177+D197</f>
        <v>11792</v>
      </c>
      <c r="E198" s="314"/>
      <c r="F198" s="314"/>
      <c r="G198" s="314">
        <f t="shared" ref="G198:O198" si="34">G177+G197</f>
        <v>17180</v>
      </c>
      <c r="H198" s="314">
        <f t="shared" si="34"/>
        <v>0</v>
      </c>
      <c r="I198" s="314">
        <f t="shared" si="34"/>
        <v>0</v>
      </c>
      <c r="J198" s="314">
        <f t="shared" si="34"/>
        <v>10854</v>
      </c>
      <c r="K198" s="314">
        <f t="shared" si="34"/>
        <v>0</v>
      </c>
      <c r="L198" s="314">
        <f t="shared" si="34"/>
        <v>0</v>
      </c>
      <c r="M198" s="314">
        <f t="shared" si="34"/>
        <v>14593</v>
      </c>
      <c r="N198" s="314">
        <f t="shared" si="34"/>
        <v>0</v>
      </c>
      <c r="O198" s="314">
        <f t="shared" si="34"/>
        <v>0</v>
      </c>
      <c r="P198" s="314">
        <f>D198+G198+J198+M198</f>
        <v>54419</v>
      </c>
      <c r="Q198" s="314"/>
      <c r="R198" s="314"/>
      <c r="S198" s="313"/>
    </row>
    <row r="199" spans="1:19" ht="12.75" x14ac:dyDescent="0.2">
      <c r="A199" s="311"/>
      <c r="B199" s="311"/>
      <c r="C199" s="311"/>
      <c r="D199" s="373"/>
      <c r="E199" s="374"/>
      <c r="F199" s="373"/>
      <c r="G199" s="373"/>
      <c r="H199" s="374"/>
      <c r="I199" s="373"/>
      <c r="J199" s="373"/>
      <c r="K199" s="374"/>
      <c r="L199" s="373"/>
      <c r="M199" s="373"/>
      <c r="N199" s="374"/>
      <c r="O199" s="373"/>
      <c r="P199" s="373"/>
      <c r="Q199" s="374"/>
      <c r="R199" s="373"/>
    </row>
  </sheetData>
  <mergeCells count="55">
    <mergeCell ref="A8:B8"/>
    <mergeCell ref="A1:B1"/>
    <mergeCell ref="A2:B2"/>
    <mergeCell ref="A3:B3"/>
    <mergeCell ref="C3:E3"/>
    <mergeCell ref="D4:F4"/>
    <mergeCell ref="J4:L4"/>
    <mergeCell ref="M4:O4"/>
    <mergeCell ref="P4:R4"/>
    <mergeCell ref="A7:C7"/>
    <mergeCell ref="S7:T7"/>
    <mergeCell ref="G4:I4"/>
    <mergeCell ref="B30:B37"/>
    <mergeCell ref="B39:B42"/>
    <mergeCell ref="B44:B47"/>
    <mergeCell ref="B49:B51"/>
    <mergeCell ref="B53:B57"/>
    <mergeCell ref="B59:B62"/>
    <mergeCell ref="B105:B107"/>
    <mergeCell ref="A110:C110"/>
    <mergeCell ref="S110:T110"/>
    <mergeCell ref="B111:B115"/>
    <mergeCell ref="B64:B69"/>
    <mergeCell ref="B10:B13"/>
    <mergeCell ref="B15:B21"/>
    <mergeCell ref="A24:C24"/>
    <mergeCell ref="S24:T24"/>
    <mergeCell ref="B25:B28"/>
    <mergeCell ref="B117:B118"/>
    <mergeCell ref="A72:C72"/>
    <mergeCell ref="S72:T72"/>
    <mergeCell ref="B73:B76"/>
    <mergeCell ref="B78:B85"/>
    <mergeCell ref="B87:B90"/>
    <mergeCell ref="B92:B96"/>
    <mergeCell ref="B98:B103"/>
    <mergeCell ref="B159:B162"/>
    <mergeCell ref="B120:B123"/>
    <mergeCell ref="B125:B129"/>
    <mergeCell ref="A132:C132"/>
    <mergeCell ref="S132:T132"/>
    <mergeCell ref="B133:B135"/>
    <mergeCell ref="B137:B140"/>
    <mergeCell ref="B142:B147"/>
    <mergeCell ref="A150:C150"/>
    <mergeCell ref="S150:T150"/>
    <mergeCell ref="B151:B153"/>
    <mergeCell ref="B155:B157"/>
    <mergeCell ref="A190:B190"/>
    <mergeCell ref="B164:B169"/>
    <mergeCell ref="B171:B174"/>
    <mergeCell ref="A178:C178"/>
    <mergeCell ref="A184:B184"/>
    <mergeCell ref="A188:B188"/>
    <mergeCell ref="A189:B18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56"/>
  <sheetViews>
    <sheetView zoomScale="80" zoomScaleNormal="80" workbookViewId="0">
      <pane ySplit="6" topLeftCell="A7" activePane="bottomLeft" state="frozen"/>
      <selection pane="bottomLeft" activeCell="A2" sqref="A2:AJ2"/>
    </sheetView>
  </sheetViews>
  <sheetFormatPr baseColWidth="10" defaultRowHeight="15" x14ac:dyDescent="0.25"/>
  <cols>
    <col min="1" max="1" width="30.140625" customWidth="1"/>
    <col min="2" max="2" width="3.42578125" customWidth="1"/>
    <col min="3" max="3" width="3.7109375" customWidth="1"/>
    <col min="4" max="4" width="3" customWidth="1"/>
    <col min="5" max="8" width="3.42578125" customWidth="1"/>
    <col min="9" max="9" width="3.28515625" customWidth="1"/>
    <col min="10" max="10" width="3.5703125" customWidth="1"/>
    <col min="11" max="11" width="7.42578125" customWidth="1"/>
    <col min="12" max="12" width="3.85546875" customWidth="1"/>
    <col min="13" max="13" width="3.5703125" customWidth="1"/>
    <col min="14" max="14" width="3" customWidth="1"/>
    <col min="15" max="15" width="3.28515625" customWidth="1"/>
    <col min="16" max="16" width="3.42578125" customWidth="1"/>
    <col min="17" max="17" width="3.140625" customWidth="1"/>
    <col min="18" max="18" width="3.28515625" customWidth="1"/>
    <col min="19" max="19" width="3.140625" customWidth="1"/>
    <col min="20" max="20" width="3.7109375" customWidth="1"/>
    <col min="21" max="22" width="3.42578125" customWidth="1"/>
    <col min="23" max="23" width="8" customWidth="1"/>
    <col min="24" max="24" width="3.140625" customWidth="1"/>
    <col min="25" max="25" width="3.5703125" customWidth="1"/>
    <col min="26" max="26" width="3.28515625" customWidth="1"/>
    <col min="27" max="27" width="3.140625" customWidth="1"/>
    <col min="28" max="28" width="3.42578125" customWidth="1"/>
    <col min="29" max="29" width="3.28515625" customWidth="1"/>
    <col min="30" max="30" width="3.140625" customWidth="1"/>
    <col min="31" max="34" width="3.28515625" customWidth="1"/>
    <col min="35" max="35" width="7.5703125" customWidth="1"/>
    <col min="36" max="36" width="14.7109375" style="136" customWidth="1"/>
  </cols>
  <sheetData>
    <row r="1" spans="1:36" ht="15.75" thickBot="1" x14ac:dyDescent="0.3"/>
    <row r="2" spans="1:36" ht="36" customHeight="1" thickBot="1" x14ac:dyDescent="0.3">
      <c r="A2" s="461" t="s">
        <v>297</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3"/>
    </row>
    <row r="3" spans="1:36" ht="15" customHeight="1" x14ac:dyDescent="0.25">
      <c r="A3" s="464" t="s">
        <v>252</v>
      </c>
      <c r="B3" s="469" t="s">
        <v>19</v>
      </c>
      <c r="C3" s="470"/>
      <c r="D3" s="470"/>
      <c r="E3" s="470"/>
      <c r="F3" s="470"/>
      <c r="G3" s="470"/>
      <c r="H3" s="470"/>
      <c r="I3" s="470"/>
      <c r="J3" s="470"/>
      <c r="K3" s="470"/>
      <c r="L3" s="469" t="s">
        <v>20</v>
      </c>
      <c r="M3" s="470"/>
      <c r="N3" s="470"/>
      <c r="O3" s="470"/>
      <c r="P3" s="470"/>
      <c r="Q3" s="470"/>
      <c r="R3" s="470"/>
      <c r="S3" s="470"/>
      <c r="T3" s="470"/>
      <c r="U3" s="470"/>
      <c r="V3" s="470"/>
      <c r="W3" s="473"/>
      <c r="X3" s="469" t="s">
        <v>21</v>
      </c>
      <c r="Y3" s="470"/>
      <c r="Z3" s="470"/>
      <c r="AA3" s="470"/>
      <c r="AB3" s="470"/>
      <c r="AC3" s="470"/>
      <c r="AD3" s="470"/>
      <c r="AE3" s="470"/>
      <c r="AF3" s="470"/>
      <c r="AG3" s="470"/>
      <c r="AH3" s="470"/>
      <c r="AI3" s="470"/>
      <c r="AJ3" s="467" t="s">
        <v>10</v>
      </c>
    </row>
    <row r="4" spans="1:36" ht="15.75" customHeight="1" thickBot="1" x14ac:dyDescent="0.3">
      <c r="A4" s="465"/>
      <c r="B4" s="471"/>
      <c r="C4" s="472"/>
      <c r="D4" s="472"/>
      <c r="E4" s="472"/>
      <c r="F4" s="472"/>
      <c r="G4" s="472"/>
      <c r="H4" s="472"/>
      <c r="I4" s="472"/>
      <c r="J4" s="472"/>
      <c r="K4" s="472"/>
      <c r="L4" s="471"/>
      <c r="M4" s="472"/>
      <c r="N4" s="472"/>
      <c r="O4" s="472"/>
      <c r="P4" s="472"/>
      <c r="Q4" s="472"/>
      <c r="R4" s="472"/>
      <c r="S4" s="472"/>
      <c r="T4" s="472"/>
      <c r="U4" s="472"/>
      <c r="V4" s="472"/>
      <c r="W4" s="474"/>
      <c r="X4" s="471"/>
      <c r="Y4" s="472"/>
      <c r="Z4" s="472"/>
      <c r="AA4" s="472"/>
      <c r="AB4" s="472"/>
      <c r="AC4" s="472"/>
      <c r="AD4" s="472"/>
      <c r="AE4" s="472"/>
      <c r="AF4" s="472"/>
      <c r="AG4" s="472"/>
      <c r="AH4" s="472"/>
      <c r="AI4" s="472"/>
      <c r="AJ4" s="467"/>
    </row>
    <row r="5" spans="1:36" ht="30" customHeight="1" thickBot="1" x14ac:dyDescent="0.3">
      <c r="A5" s="465"/>
      <c r="B5" s="452" t="s">
        <v>22</v>
      </c>
      <c r="C5" s="453"/>
      <c r="D5" s="454"/>
      <c r="E5" s="452" t="s">
        <v>23</v>
      </c>
      <c r="F5" s="453"/>
      <c r="G5" s="454"/>
      <c r="H5" s="452" t="s">
        <v>24</v>
      </c>
      <c r="I5" s="453"/>
      <c r="J5" s="454"/>
      <c r="K5" s="261" t="s">
        <v>25</v>
      </c>
      <c r="L5" s="452" t="s">
        <v>22</v>
      </c>
      <c r="M5" s="453"/>
      <c r="N5" s="452" t="s">
        <v>23</v>
      </c>
      <c r="O5" s="453"/>
      <c r="P5" s="454"/>
      <c r="Q5" s="452" t="s">
        <v>24</v>
      </c>
      <c r="R5" s="453"/>
      <c r="S5" s="454"/>
      <c r="T5" s="452" t="s">
        <v>25</v>
      </c>
      <c r="U5" s="453"/>
      <c r="V5" s="453"/>
      <c r="W5" s="390" t="s">
        <v>265</v>
      </c>
      <c r="X5" s="452" t="s">
        <v>22</v>
      </c>
      <c r="Y5" s="453"/>
      <c r="Z5" s="452" t="s">
        <v>23</v>
      </c>
      <c r="AA5" s="453"/>
      <c r="AB5" s="454"/>
      <c r="AC5" s="452" t="s">
        <v>24</v>
      </c>
      <c r="AD5" s="453"/>
      <c r="AE5" s="454"/>
      <c r="AF5" s="452" t="s">
        <v>25</v>
      </c>
      <c r="AG5" s="453"/>
      <c r="AH5" s="454"/>
      <c r="AI5" s="391" t="s">
        <v>265</v>
      </c>
      <c r="AJ5" s="467"/>
    </row>
    <row r="6" spans="1:36" ht="15.75" thickBot="1" x14ac:dyDescent="0.3">
      <c r="A6" s="466"/>
      <c r="B6" s="12">
        <v>3</v>
      </c>
      <c r="C6" s="13">
        <v>4</v>
      </c>
      <c r="D6" s="377">
        <v>5</v>
      </c>
      <c r="E6" s="13">
        <v>6</v>
      </c>
      <c r="F6" s="13">
        <v>7</v>
      </c>
      <c r="G6" s="13">
        <v>8</v>
      </c>
      <c r="H6" s="13">
        <v>9</v>
      </c>
      <c r="I6" s="13">
        <v>10</v>
      </c>
      <c r="J6" s="13">
        <v>11</v>
      </c>
      <c r="K6" s="376">
        <v>12</v>
      </c>
      <c r="L6" s="376">
        <v>1</v>
      </c>
      <c r="M6" s="376">
        <v>2</v>
      </c>
      <c r="N6" s="13">
        <v>3</v>
      </c>
      <c r="O6" s="13">
        <v>4</v>
      </c>
      <c r="P6" s="13">
        <v>5</v>
      </c>
      <c r="Q6" s="13">
        <v>6</v>
      </c>
      <c r="R6" s="13">
        <v>7</v>
      </c>
      <c r="S6" s="13">
        <v>8</v>
      </c>
      <c r="T6" s="13">
        <v>9</v>
      </c>
      <c r="U6" s="13">
        <v>10</v>
      </c>
      <c r="V6" s="13">
        <v>11</v>
      </c>
      <c r="W6" s="376">
        <v>12</v>
      </c>
      <c r="X6" s="13">
        <v>1</v>
      </c>
      <c r="Y6" s="13">
        <v>2</v>
      </c>
      <c r="Z6" s="13">
        <v>3</v>
      </c>
      <c r="AA6" s="13">
        <v>4</v>
      </c>
      <c r="AB6" s="13">
        <v>5</v>
      </c>
      <c r="AC6" s="13">
        <v>6</v>
      </c>
      <c r="AD6" s="13">
        <v>7</v>
      </c>
      <c r="AE6" s="13">
        <v>8</v>
      </c>
      <c r="AF6" s="13">
        <v>9</v>
      </c>
      <c r="AG6" s="13">
        <v>10</v>
      </c>
      <c r="AH6" s="13">
        <v>11</v>
      </c>
      <c r="AI6" s="392">
        <v>12</v>
      </c>
      <c r="AJ6" s="467"/>
    </row>
    <row r="7" spans="1:36" ht="17.25" thickBot="1" x14ac:dyDescent="0.3">
      <c r="A7" s="455" t="s">
        <v>11</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68"/>
    </row>
    <row r="8" spans="1:36" x14ac:dyDescent="0.25">
      <c r="A8" s="84" t="s">
        <v>12</v>
      </c>
      <c r="B8" s="140"/>
      <c r="C8" s="111"/>
      <c r="D8" s="111"/>
      <c r="E8" s="111"/>
      <c r="F8" s="111"/>
      <c r="G8" s="111"/>
      <c r="H8" s="111"/>
      <c r="I8" s="111"/>
      <c r="J8" s="111"/>
      <c r="K8" s="111"/>
      <c r="L8" s="113"/>
      <c r="M8" s="111"/>
      <c r="N8" s="111"/>
      <c r="O8" s="111"/>
      <c r="P8" s="111"/>
      <c r="Q8" s="111"/>
      <c r="R8" s="111"/>
      <c r="S8" s="111"/>
      <c r="T8" s="111"/>
      <c r="U8" s="111"/>
      <c r="V8" s="378"/>
      <c r="W8" s="112"/>
      <c r="X8" s="114"/>
      <c r="Y8" s="111"/>
      <c r="Z8" s="111"/>
      <c r="AA8" s="111"/>
      <c r="AB8" s="111"/>
      <c r="AC8" s="111"/>
      <c r="AD8" s="111"/>
      <c r="AE8" s="111"/>
      <c r="AF8" s="111"/>
      <c r="AG8" s="111"/>
      <c r="AH8" s="111"/>
      <c r="AI8" s="111"/>
      <c r="AJ8" s="138"/>
    </row>
    <row r="9" spans="1:36" x14ac:dyDescent="0.25">
      <c r="A9" s="65" t="s">
        <v>13</v>
      </c>
      <c r="B9" s="142"/>
      <c r="C9" s="15"/>
      <c r="D9" s="15"/>
      <c r="E9" s="15"/>
      <c r="F9" s="15"/>
      <c r="G9" s="15"/>
      <c r="H9" s="15"/>
      <c r="I9" s="15"/>
      <c r="J9" s="15"/>
      <c r="K9" s="15"/>
      <c r="L9" s="14"/>
      <c r="M9" s="15"/>
      <c r="N9" s="15"/>
      <c r="O9" s="15"/>
      <c r="P9" s="15"/>
      <c r="Q9" s="15"/>
      <c r="R9" s="15"/>
      <c r="S9" s="15"/>
      <c r="T9" s="15"/>
      <c r="U9" s="15"/>
      <c r="V9" s="379"/>
      <c r="W9" s="16"/>
      <c r="X9" s="77"/>
      <c r="Y9" s="15"/>
      <c r="Z9" s="15"/>
      <c r="AA9" s="15"/>
      <c r="AB9" s="15"/>
      <c r="AC9" s="15"/>
      <c r="AD9" s="15"/>
      <c r="AE9" s="15"/>
      <c r="AF9" s="15"/>
      <c r="AG9" s="15"/>
      <c r="AH9" s="15"/>
      <c r="AI9" s="15"/>
      <c r="AJ9" s="132"/>
    </row>
    <row r="10" spans="1:36" ht="15.75" thickBot="1" x14ac:dyDescent="0.3">
      <c r="A10" s="67" t="s">
        <v>14</v>
      </c>
      <c r="B10" s="141"/>
      <c r="C10" s="18"/>
      <c r="D10" s="18"/>
      <c r="E10" s="18"/>
      <c r="F10" s="18"/>
      <c r="G10" s="18"/>
      <c r="H10" s="18"/>
      <c r="I10" s="18"/>
      <c r="J10" s="18"/>
      <c r="K10" s="18"/>
      <c r="L10" s="17"/>
      <c r="M10" s="18"/>
      <c r="N10" s="18"/>
      <c r="O10" s="18"/>
      <c r="P10" s="18"/>
      <c r="Q10" s="18"/>
      <c r="R10" s="18"/>
      <c r="S10" s="18"/>
      <c r="T10" s="18"/>
      <c r="U10" s="18"/>
      <c r="V10" s="380"/>
      <c r="W10" s="19"/>
      <c r="X10" s="78"/>
      <c r="Y10" s="18"/>
      <c r="Z10" s="18"/>
      <c r="AA10" s="18"/>
      <c r="AB10" s="18"/>
      <c r="AC10" s="18"/>
      <c r="AD10" s="18"/>
      <c r="AE10" s="18"/>
      <c r="AF10" s="18"/>
      <c r="AG10" s="18"/>
      <c r="AH10" s="18"/>
      <c r="AI10" s="18"/>
      <c r="AJ10" s="133"/>
    </row>
    <row r="11" spans="1:36" ht="17.25" thickBot="1" x14ac:dyDescent="0.3">
      <c r="A11" s="455" t="s">
        <v>15</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9"/>
    </row>
    <row r="12" spans="1:36" ht="15.75" thickBot="1" x14ac:dyDescent="0.3">
      <c r="A12" s="455" t="s">
        <v>291</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60"/>
    </row>
    <row r="13" spans="1:36" ht="33" customHeight="1" x14ac:dyDescent="0.25">
      <c r="A13" s="106"/>
      <c r="B13" s="104"/>
      <c r="C13" s="102"/>
      <c r="D13" s="102"/>
      <c r="E13" s="95"/>
      <c r="F13" s="95"/>
      <c r="G13" s="95"/>
      <c r="H13" s="95"/>
      <c r="I13" s="95"/>
      <c r="J13" s="107"/>
      <c r="K13" s="107"/>
      <c r="L13" s="109"/>
      <c r="M13" s="107"/>
      <c r="N13" s="107"/>
      <c r="O13" s="107"/>
      <c r="P13" s="107"/>
      <c r="Q13" s="107"/>
      <c r="R13" s="107"/>
      <c r="S13" s="107"/>
      <c r="T13" s="107"/>
      <c r="U13" s="107"/>
      <c r="V13" s="381"/>
      <c r="W13" s="108"/>
      <c r="X13" s="110"/>
      <c r="Y13" s="107"/>
      <c r="Z13" s="107"/>
      <c r="AA13" s="107"/>
      <c r="AB13" s="107"/>
      <c r="AC13" s="107"/>
      <c r="AD13" s="107"/>
      <c r="AE13" s="107"/>
      <c r="AF13" s="107"/>
      <c r="AG13" s="107"/>
      <c r="AH13" s="107"/>
      <c r="AI13" s="107"/>
      <c r="AJ13" s="137"/>
    </row>
    <row r="14" spans="1:36" ht="15.75" thickBot="1" x14ac:dyDescent="0.3">
      <c r="A14" s="41"/>
      <c r="B14" s="43"/>
      <c r="C14" s="44"/>
      <c r="D14" s="44"/>
      <c r="E14" s="29"/>
      <c r="F14" s="29"/>
      <c r="G14" s="29"/>
      <c r="H14" s="29"/>
      <c r="I14" s="29"/>
      <c r="J14" s="45"/>
      <c r="K14" s="45"/>
      <c r="L14" s="79"/>
      <c r="M14" s="45"/>
      <c r="N14" s="45"/>
      <c r="O14" s="45"/>
      <c r="P14" s="45"/>
      <c r="Q14" s="45"/>
      <c r="R14" s="45"/>
      <c r="S14" s="45"/>
      <c r="T14" s="45"/>
      <c r="U14" s="45"/>
      <c r="V14" s="382"/>
      <c r="W14" s="46"/>
      <c r="X14" s="42"/>
      <c r="Y14" s="21"/>
      <c r="Z14" s="21"/>
      <c r="AA14" s="21"/>
      <c r="AB14" s="21"/>
      <c r="AC14" s="21"/>
      <c r="AD14" s="21"/>
      <c r="AE14" s="21"/>
      <c r="AF14" s="21"/>
      <c r="AG14" s="21"/>
      <c r="AH14" s="21"/>
      <c r="AI14" s="21"/>
      <c r="AJ14" s="135"/>
    </row>
    <row r="15" spans="1:36" ht="15.75" thickBot="1" x14ac:dyDescent="0.3">
      <c r="A15" s="455" t="s">
        <v>292</v>
      </c>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7"/>
    </row>
    <row r="16" spans="1:36" x14ac:dyDescent="0.25">
      <c r="A16" s="89"/>
      <c r="B16" s="94"/>
      <c r="C16" s="95"/>
      <c r="D16" s="95"/>
      <c r="E16" s="102"/>
      <c r="F16" s="102"/>
      <c r="G16" s="102"/>
      <c r="H16" s="102"/>
      <c r="I16" s="102"/>
      <c r="J16" s="102"/>
      <c r="K16" s="102"/>
      <c r="L16" s="104"/>
      <c r="M16" s="102"/>
      <c r="N16" s="102"/>
      <c r="O16" s="102"/>
      <c r="P16" s="102"/>
      <c r="Q16" s="102"/>
      <c r="R16" s="102"/>
      <c r="S16" s="102"/>
      <c r="T16" s="102"/>
      <c r="U16" s="102"/>
      <c r="V16" s="122"/>
      <c r="W16" s="103"/>
      <c r="X16" s="105"/>
      <c r="Y16" s="102"/>
      <c r="Z16" s="102"/>
      <c r="AA16" s="102"/>
      <c r="AB16" s="102"/>
      <c r="AC16" s="102"/>
      <c r="AD16" s="102"/>
      <c r="AE16" s="102"/>
      <c r="AF16" s="102"/>
      <c r="AG16" s="102"/>
      <c r="AH16" s="102"/>
      <c r="AI16" s="102"/>
      <c r="AJ16" s="137"/>
    </row>
    <row r="17" spans="1:36" x14ac:dyDescent="0.25">
      <c r="A17" s="41"/>
      <c r="B17" s="49"/>
      <c r="C17" s="20"/>
      <c r="D17" s="20"/>
      <c r="E17" s="40"/>
      <c r="F17" s="40"/>
      <c r="G17" s="40"/>
      <c r="H17" s="40"/>
      <c r="I17" s="40"/>
      <c r="J17" s="40"/>
      <c r="K17" s="40"/>
      <c r="L17" s="52"/>
      <c r="M17" s="40"/>
      <c r="N17" s="40"/>
      <c r="O17" s="40"/>
      <c r="P17" s="40"/>
      <c r="Q17" s="40"/>
      <c r="R17" s="40"/>
      <c r="S17" s="40"/>
      <c r="T17" s="40"/>
      <c r="U17" s="40"/>
      <c r="V17" s="383"/>
      <c r="W17" s="50"/>
      <c r="X17" s="47"/>
      <c r="Y17" s="40"/>
      <c r="Z17" s="40"/>
      <c r="AA17" s="40"/>
      <c r="AB17" s="40"/>
      <c r="AC17" s="40"/>
      <c r="AD17" s="40"/>
      <c r="AE17" s="40"/>
      <c r="AF17" s="40"/>
      <c r="AG17" s="40"/>
      <c r="AH17" s="40"/>
      <c r="AI17" s="40"/>
      <c r="AJ17" s="134"/>
    </row>
    <row r="18" spans="1:36" x14ac:dyDescent="0.25">
      <c r="A18" s="41"/>
      <c r="B18" s="49"/>
      <c r="C18" s="20"/>
      <c r="D18" s="20"/>
      <c r="E18" s="20"/>
      <c r="F18" s="20"/>
      <c r="G18" s="20"/>
      <c r="H18" s="40"/>
      <c r="I18" s="40"/>
      <c r="J18" s="40"/>
      <c r="K18" s="20"/>
      <c r="L18" s="49"/>
      <c r="M18" s="20"/>
      <c r="N18" s="20"/>
      <c r="O18" s="20"/>
      <c r="P18" s="20"/>
      <c r="Q18" s="20"/>
      <c r="R18" s="20"/>
      <c r="S18" s="20"/>
      <c r="T18" s="20"/>
      <c r="U18" s="20"/>
      <c r="V18" s="24"/>
      <c r="W18" s="51"/>
      <c r="X18" s="48"/>
      <c r="Y18" s="20"/>
      <c r="Z18" s="20"/>
      <c r="AA18" s="20"/>
      <c r="AB18" s="20"/>
      <c r="AC18" s="20"/>
      <c r="AD18" s="20"/>
      <c r="AE18" s="20"/>
      <c r="AF18" s="20"/>
      <c r="AG18" s="20"/>
      <c r="AH18" s="20"/>
      <c r="AI18" s="20"/>
      <c r="AJ18" s="134"/>
    </row>
    <row r="19" spans="1:36" x14ac:dyDescent="0.25">
      <c r="A19" s="41"/>
      <c r="B19" s="52"/>
      <c r="C19" s="40"/>
      <c r="D19" s="40"/>
      <c r="E19" s="20"/>
      <c r="F19" s="20"/>
      <c r="G19" s="20"/>
      <c r="H19" s="20"/>
      <c r="I19" s="20"/>
      <c r="J19" s="20"/>
      <c r="K19" s="20"/>
      <c r="L19" s="49"/>
      <c r="M19" s="20"/>
      <c r="N19" s="20"/>
      <c r="O19" s="20"/>
      <c r="P19" s="20"/>
      <c r="Q19" s="20"/>
      <c r="R19" s="20"/>
      <c r="S19" s="20"/>
      <c r="T19" s="20"/>
      <c r="U19" s="20"/>
      <c r="V19" s="24"/>
      <c r="W19" s="51"/>
      <c r="X19" s="48"/>
      <c r="Y19" s="20"/>
      <c r="Z19" s="20"/>
      <c r="AA19" s="20"/>
      <c r="AB19" s="20"/>
      <c r="AC19" s="20"/>
      <c r="AD19" s="20"/>
      <c r="AE19" s="20"/>
      <c r="AF19" s="20"/>
      <c r="AG19" s="20"/>
      <c r="AH19" s="20"/>
      <c r="AI19" s="20"/>
      <c r="AJ19" s="134"/>
    </row>
    <row r="20" spans="1:36" x14ac:dyDescent="0.25">
      <c r="A20" s="41"/>
      <c r="B20" s="52"/>
      <c r="C20" s="40"/>
      <c r="D20" s="40"/>
      <c r="E20" s="20"/>
      <c r="F20" s="20"/>
      <c r="G20" s="20"/>
      <c r="H20" s="20"/>
      <c r="I20" s="40"/>
      <c r="J20" s="40"/>
      <c r="K20" s="40"/>
      <c r="L20" s="52"/>
      <c r="M20" s="40"/>
      <c r="N20" s="40"/>
      <c r="O20" s="20"/>
      <c r="P20" s="20"/>
      <c r="Q20" s="20"/>
      <c r="R20" s="20"/>
      <c r="S20" s="20"/>
      <c r="T20" s="20"/>
      <c r="U20" s="40"/>
      <c r="V20" s="383"/>
      <c r="W20" s="50"/>
      <c r="X20" s="47"/>
      <c r="Y20" s="40"/>
      <c r="Z20" s="40"/>
      <c r="AA20" s="20"/>
      <c r="AB20" s="20"/>
      <c r="AC20" s="20"/>
      <c r="AD20" s="20"/>
      <c r="AE20" s="20"/>
      <c r="AF20" s="20"/>
      <c r="AG20" s="40"/>
      <c r="AH20" s="40"/>
      <c r="AI20" s="40"/>
      <c r="AJ20" s="134"/>
    </row>
    <row r="21" spans="1:36" x14ac:dyDescent="0.25">
      <c r="A21" s="41"/>
      <c r="B21" s="49"/>
      <c r="C21" s="20"/>
      <c r="D21" s="20"/>
      <c r="E21" s="20"/>
      <c r="F21" s="40"/>
      <c r="G21" s="40"/>
      <c r="H21" s="40"/>
      <c r="I21" s="40"/>
      <c r="J21" s="40"/>
      <c r="K21" s="40"/>
      <c r="L21" s="52"/>
      <c r="M21" s="40"/>
      <c r="N21" s="40"/>
      <c r="O21" s="40"/>
      <c r="P21" s="40"/>
      <c r="Q21" s="40"/>
      <c r="R21" s="40"/>
      <c r="S21" s="40"/>
      <c r="T21" s="40"/>
      <c r="U21" s="40"/>
      <c r="V21" s="383"/>
      <c r="W21" s="50"/>
      <c r="X21" s="47"/>
      <c r="Y21" s="40"/>
      <c r="Z21" s="40"/>
      <c r="AA21" s="40"/>
      <c r="AB21" s="40"/>
      <c r="AC21" s="40"/>
      <c r="AD21" s="40"/>
      <c r="AE21" s="40"/>
      <c r="AF21" s="40"/>
      <c r="AG21" s="40"/>
      <c r="AH21" s="40"/>
      <c r="AI21" s="40"/>
      <c r="AJ21" s="134"/>
    </row>
    <row r="22" spans="1:36" x14ac:dyDescent="0.25">
      <c r="A22" s="41"/>
      <c r="B22" s="49"/>
      <c r="C22" s="20"/>
      <c r="D22" s="20"/>
      <c r="E22" s="40"/>
      <c r="F22" s="40"/>
      <c r="G22" s="40"/>
      <c r="H22" s="40"/>
      <c r="I22" s="40"/>
      <c r="J22" s="40"/>
      <c r="K22" s="40"/>
      <c r="L22" s="52"/>
      <c r="M22" s="40"/>
      <c r="N22" s="40"/>
      <c r="O22" s="40"/>
      <c r="P22" s="40"/>
      <c r="Q22" s="40"/>
      <c r="R22" s="40"/>
      <c r="S22" s="40"/>
      <c r="T22" s="40"/>
      <c r="U22" s="40"/>
      <c r="V22" s="383"/>
      <c r="W22" s="50"/>
      <c r="X22" s="47"/>
      <c r="Y22" s="40"/>
      <c r="Z22" s="40"/>
      <c r="AA22" s="40"/>
      <c r="AB22" s="40"/>
      <c r="AC22" s="40"/>
      <c r="AD22" s="40"/>
      <c r="AE22" s="40"/>
      <c r="AF22" s="40"/>
      <c r="AG22" s="40"/>
      <c r="AH22" s="40"/>
      <c r="AI22" s="40"/>
      <c r="AJ22" s="134"/>
    </row>
    <row r="23" spans="1:36" ht="15.75" thickBot="1" x14ac:dyDescent="0.3">
      <c r="A23" s="62"/>
      <c r="B23" s="60"/>
      <c r="C23" s="25"/>
      <c r="D23" s="25"/>
      <c r="E23" s="115"/>
      <c r="F23" s="115"/>
      <c r="G23" s="115"/>
      <c r="H23" s="115"/>
      <c r="I23" s="115"/>
      <c r="J23" s="115"/>
      <c r="K23" s="115"/>
      <c r="L23" s="117"/>
      <c r="M23" s="115"/>
      <c r="N23" s="115"/>
      <c r="O23" s="115"/>
      <c r="P23" s="115"/>
      <c r="Q23" s="115"/>
      <c r="R23" s="115"/>
      <c r="S23" s="115"/>
      <c r="T23" s="115"/>
      <c r="U23" s="115"/>
      <c r="V23" s="384"/>
      <c r="W23" s="116"/>
      <c r="X23" s="118"/>
      <c r="Y23" s="115"/>
      <c r="Z23" s="115"/>
      <c r="AA23" s="115"/>
      <c r="AB23" s="115"/>
      <c r="AC23" s="115"/>
      <c r="AD23" s="115"/>
      <c r="AE23" s="115"/>
      <c r="AF23" s="115"/>
      <c r="AG23" s="115"/>
      <c r="AH23" s="115"/>
      <c r="AI23" s="115"/>
      <c r="AJ23" s="134"/>
    </row>
    <row r="24" spans="1:36" ht="15.75" thickBot="1" x14ac:dyDescent="0.3">
      <c r="A24" s="455" t="s">
        <v>293</v>
      </c>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7"/>
    </row>
    <row r="25" spans="1:36" ht="15.75" thickBot="1" x14ac:dyDescent="0.3">
      <c r="A25" s="101"/>
      <c r="B25" s="94"/>
      <c r="C25" s="95"/>
      <c r="D25" s="96"/>
      <c r="E25" s="97"/>
      <c r="F25" s="95"/>
      <c r="G25" s="98"/>
      <c r="H25" s="102"/>
      <c r="I25" s="102"/>
      <c r="J25" s="102"/>
      <c r="K25" s="95"/>
      <c r="L25" s="94"/>
      <c r="M25" s="95"/>
      <c r="N25" s="95"/>
      <c r="O25" s="95"/>
      <c r="P25" s="95"/>
      <c r="Q25" s="95"/>
      <c r="R25" s="95"/>
      <c r="S25" s="95"/>
      <c r="T25" s="95"/>
      <c r="U25" s="95"/>
      <c r="V25" s="98"/>
      <c r="W25" s="99"/>
      <c r="X25" s="100"/>
      <c r="Y25" s="95"/>
      <c r="Z25" s="95"/>
      <c r="AA25" s="95"/>
      <c r="AB25" s="95"/>
      <c r="AC25" s="95"/>
      <c r="AD25" s="95"/>
      <c r="AE25" s="95"/>
      <c r="AF25" s="95"/>
      <c r="AG25" s="95"/>
      <c r="AH25" s="95"/>
      <c r="AI25" s="95"/>
      <c r="AJ25" s="137"/>
    </row>
    <row r="26" spans="1:36" ht="15.75" thickBot="1" x14ac:dyDescent="0.3">
      <c r="A26" s="56"/>
      <c r="B26" s="60"/>
      <c r="C26" s="25"/>
      <c r="D26" s="26"/>
      <c r="E26" s="27"/>
      <c r="F26" s="25"/>
      <c r="G26" s="28"/>
      <c r="H26" s="25"/>
      <c r="I26" s="25"/>
      <c r="J26" s="25"/>
      <c r="K26" s="25"/>
      <c r="L26" s="117"/>
      <c r="M26" s="115"/>
      <c r="N26" s="115"/>
      <c r="O26" s="25"/>
      <c r="P26" s="25"/>
      <c r="Q26" s="25"/>
      <c r="R26" s="25"/>
      <c r="S26" s="25"/>
      <c r="T26" s="25"/>
      <c r="U26" s="25"/>
      <c r="V26" s="28"/>
      <c r="W26" s="61"/>
      <c r="X26" s="58"/>
      <c r="Y26" s="25"/>
      <c r="Z26" s="25"/>
      <c r="AA26" s="25"/>
      <c r="AB26" s="25"/>
      <c r="AC26" s="25"/>
      <c r="AD26" s="25"/>
      <c r="AE26" s="25"/>
      <c r="AF26" s="25"/>
      <c r="AG26" s="25"/>
      <c r="AH26" s="25"/>
      <c r="AI26" s="25"/>
      <c r="AJ26" s="137"/>
    </row>
    <row r="27" spans="1:36" ht="15.75" thickBot="1" x14ac:dyDescent="0.3">
      <c r="A27" s="56"/>
      <c r="B27" s="60"/>
      <c r="C27" s="25"/>
      <c r="D27" s="26"/>
      <c r="E27" s="27"/>
      <c r="F27" s="25"/>
      <c r="G27" s="28"/>
      <c r="H27" s="25"/>
      <c r="I27" s="115"/>
      <c r="J27" s="115"/>
      <c r="K27" s="115"/>
      <c r="L27" s="60"/>
      <c r="M27" s="25"/>
      <c r="N27" s="25"/>
      <c r="O27" s="25"/>
      <c r="P27" s="25"/>
      <c r="Q27" s="115"/>
      <c r="R27" s="115"/>
      <c r="S27" s="115"/>
      <c r="T27" s="25"/>
      <c r="U27" s="25"/>
      <c r="V27" s="28"/>
      <c r="W27" s="61"/>
      <c r="X27" s="58"/>
      <c r="Y27" s="25"/>
      <c r="Z27" s="25"/>
      <c r="AA27" s="25"/>
      <c r="AB27" s="25"/>
      <c r="AC27" s="115"/>
      <c r="AD27" s="115"/>
      <c r="AE27" s="115"/>
      <c r="AF27" s="115"/>
      <c r="AG27" s="115"/>
      <c r="AH27" s="115"/>
      <c r="AI27" s="25"/>
      <c r="AJ27" s="137"/>
    </row>
    <row r="28" spans="1:36" ht="15.75" thickBot="1" x14ac:dyDescent="0.3">
      <c r="A28" s="55"/>
      <c r="B28" s="60"/>
      <c r="C28" s="25"/>
      <c r="D28" s="26"/>
      <c r="E28" s="27"/>
      <c r="F28" s="115"/>
      <c r="G28" s="384"/>
      <c r="H28" s="115"/>
      <c r="I28" s="115"/>
      <c r="J28" s="115"/>
      <c r="K28" s="115"/>
      <c r="L28" s="60"/>
      <c r="M28" s="25"/>
      <c r="N28" s="25"/>
      <c r="O28" s="25"/>
      <c r="P28" s="25"/>
      <c r="Q28" s="25"/>
      <c r="R28" s="25"/>
      <c r="S28" s="25"/>
      <c r="T28" s="25"/>
      <c r="U28" s="25"/>
      <c r="V28" s="28"/>
      <c r="W28" s="61"/>
      <c r="X28" s="58"/>
      <c r="Y28" s="25"/>
      <c r="Z28" s="25"/>
      <c r="AA28" s="25"/>
      <c r="AB28" s="25"/>
      <c r="AC28" s="25"/>
      <c r="AD28" s="25"/>
      <c r="AE28" s="25"/>
      <c r="AF28" s="25"/>
      <c r="AG28" s="25"/>
      <c r="AH28" s="25"/>
      <c r="AI28" s="25"/>
      <c r="AJ28" s="137"/>
    </row>
    <row r="29" spans="1:36" ht="15.75" thickBot="1" x14ac:dyDescent="0.3">
      <c r="A29" s="57"/>
      <c r="B29" s="60"/>
      <c r="C29" s="25"/>
      <c r="D29" s="26"/>
      <c r="E29" s="27"/>
      <c r="F29" s="25"/>
      <c r="G29" s="28"/>
      <c r="H29" s="115"/>
      <c r="I29" s="115"/>
      <c r="J29" s="115"/>
      <c r="K29" s="25"/>
      <c r="L29" s="60"/>
      <c r="M29" s="25"/>
      <c r="N29" s="25"/>
      <c r="O29" s="25"/>
      <c r="P29" s="25"/>
      <c r="Q29" s="25"/>
      <c r="R29" s="25"/>
      <c r="S29" s="25"/>
      <c r="T29" s="25"/>
      <c r="U29" s="25"/>
      <c r="V29" s="28"/>
      <c r="W29" s="61"/>
      <c r="X29" s="58"/>
      <c r="Y29" s="25"/>
      <c r="Z29" s="25"/>
      <c r="AA29" s="25"/>
      <c r="AB29" s="25"/>
      <c r="AC29" s="25"/>
      <c r="AD29" s="25"/>
      <c r="AE29" s="25"/>
      <c r="AF29" s="25"/>
      <c r="AG29" s="25"/>
      <c r="AH29" s="25"/>
      <c r="AI29" s="25"/>
      <c r="AJ29" s="137"/>
    </row>
    <row r="30" spans="1:36" ht="15.75" thickBot="1" x14ac:dyDescent="0.3">
      <c r="A30" s="39"/>
      <c r="B30" s="53"/>
      <c r="C30" s="29"/>
      <c r="D30" s="30"/>
      <c r="E30" s="31"/>
      <c r="F30" s="29"/>
      <c r="G30" s="32"/>
      <c r="H30" s="29"/>
      <c r="I30" s="44"/>
      <c r="J30" s="44"/>
      <c r="K30" s="44"/>
      <c r="L30" s="43"/>
      <c r="M30" s="44"/>
      <c r="N30" s="29"/>
      <c r="O30" s="29"/>
      <c r="P30" s="29"/>
      <c r="Q30" s="44"/>
      <c r="R30" s="44"/>
      <c r="S30" s="44"/>
      <c r="T30" s="29"/>
      <c r="U30" s="29"/>
      <c r="V30" s="32"/>
      <c r="W30" s="54"/>
      <c r="X30" s="119"/>
      <c r="Y30" s="44"/>
      <c r="Z30" s="44"/>
      <c r="AA30" s="29"/>
      <c r="AB30" s="29"/>
      <c r="AC30" s="29"/>
      <c r="AD30" s="44"/>
      <c r="AE30" s="44"/>
      <c r="AF30" s="44"/>
      <c r="AG30" s="29"/>
      <c r="AH30" s="29"/>
      <c r="AI30" s="29"/>
      <c r="AJ30" s="137"/>
    </row>
    <row r="31" spans="1:36" ht="15.75" thickBot="1" x14ac:dyDescent="0.3">
      <c r="A31" s="455" t="s">
        <v>294</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7"/>
    </row>
    <row r="32" spans="1:36" ht="15.75" thickBot="1" x14ac:dyDescent="0.3">
      <c r="A32" s="89"/>
      <c r="B32" s="94"/>
      <c r="C32" s="95"/>
      <c r="D32" s="96"/>
      <c r="E32" s="97"/>
      <c r="F32" s="102"/>
      <c r="G32" s="122"/>
      <c r="H32" s="102"/>
      <c r="I32" s="102"/>
      <c r="J32" s="102"/>
      <c r="K32" s="102"/>
      <c r="L32" s="94"/>
      <c r="M32" s="95"/>
      <c r="N32" s="95"/>
      <c r="O32" s="95"/>
      <c r="P32" s="95"/>
      <c r="Q32" s="95"/>
      <c r="R32" s="95"/>
      <c r="S32" s="95"/>
      <c r="T32" s="95"/>
      <c r="U32" s="95"/>
      <c r="V32" s="98"/>
      <c r="W32" s="99"/>
      <c r="X32" s="100"/>
      <c r="Y32" s="95"/>
      <c r="Z32" s="95"/>
      <c r="AA32" s="95"/>
      <c r="AB32" s="95"/>
      <c r="AC32" s="95"/>
      <c r="AD32" s="95"/>
      <c r="AE32" s="95"/>
      <c r="AF32" s="95"/>
      <c r="AG32" s="95"/>
      <c r="AH32" s="95"/>
      <c r="AI32" s="95"/>
      <c r="AJ32" s="137"/>
    </row>
    <row r="33" spans="1:36" ht="15.75" thickBot="1" x14ac:dyDescent="0.3">
      <c r="A33" s="41"/>
      <c r="B33" s="49"/>
      <c r="C33" s="20"/>
      <c r="D33" s="22"/>
      <c r="E33" s="33"/>
      <c r="F33" s="34"/>
      <c r="G33" s="35"/>
      <c r="H33" s="34"/>
      <c r="I33" s="120"/>
      <c r="J33" s="120"/>
      <c r="K33" s="120"/>
      <c r="L33" s="81"/>
      <c r="M33" s="34"/>
      <c r="N33" s="34"/>
      <c r="O33" s="34"/>
      <c r="P33" s="34"/>
      <c r="Q33" s="34"/>
      <c r="R33" s="34"/>
      <c r="S33" s="34"/>
      <c r="T33" s="34"/>
      <c r="U33" s="34"/>
      <c r="V33" s="35"/>
      <c r="W33" s="82"/>
      <c r="X33" s="80"/>
      <c r="Y33" s="34"/>
      <c r="Z33" s="34"/>
      <c r="AA33" s="34"/>
      <c r="AB33" s="34"/>
      <c r="AC33" s="34"/>
      <c r="AD33" s="34"/>
      <c r="AE33" s="34"/>
      <c r="AF33" s="34"/>
      <c r="AG33" s="34"/>
      <c r="AH33" s="34"/>
      <c r="AI33" s="34"/>
      <c r="AJ33" s="137"/>
    </row>
    <row r="34" spans="1:36" ht="15.75" thickBot="1" x14ac:dyDescent="0.3">
      <c r="A34" s="83"/>
      <c r="B34" s="53"/>
      <c r="C34" s="29"/>
      <c r="D34" s="30"/>
      <c r="E34" s="31"/>
      <c r="F34" s="29"/>
      <c r="G34" s="32"/>
      <c r="H34" s="29"/>
      <c r="I34" s="29"/>
      <c r="J34" s="29"/>
      <c r="K34" s="29"/>
      <c r="L34" s="43"/>
      <c r="M34" s="44"/>
      <c r="N34" s="44"/>
      <c r="O34" s="29"/>
      <c r="P34" s="29"/>
      <c r="Q34" s="29"/>
      <c r="R34" s="29"/>
      <c r="S34" s="29"/>
      <c r="T34" s="29"/>
      <c r="U34" s="29"/>
      <c r="V34" s="32"/>
      <c r="W34" s="54"/>
      <c r="X34" s="59"/>
      <c r="Y34" s="29"/>
      <c r="Z34" s="29"/>
      <c r="AA34" s="29"/>
      <c r="AB34" s="29"/>
      <c r="AC34" s="29"/>
      <c r="AD34" s="29"/>
      <c r="AE34" s="29"/>
      <c r="AF34" s="29"/>
      <c r="AG34" s="29"/>
      <c r="AH34" s="29"/>
      <c r="AI34" s="29"/>
      <c r="AJ34" s="137"/>
    </row>
    <row r="35" spans="1:36" ht="15.75" thickBot="1" x14ac:dyDescent="0.3">
      <c r="A35" s="455" t="s">
        <v>295</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7"/>
    </row>
    <row r="36" spans="1:36" ht="15.75" thickBot="1" x14ac:dyDescent="0.3">
      <c r="A36" s="89"/>
      <c r="B36" s="94"/>
      <c r="C36" s="102"/>
      <c r="D36" s="393"/>
      <c r="E36" s="121"/>
      <c r="F36" s="102"/>
      <c r="G36" s="122"/>
      <c r="H36" s="102"/>
      <c r="I36" s="102"/>
      <c r="J36" s="102"/>
      <c r="K36" s="102"/>
      <c r="L36" s="104"/>
      <c r="M36" s="102"/>
      <c r="N36" s="102"/>
      <c r="O36" s="102"/>
      <c r="P36" s="102"/>
      <c r="Q36" s="102"/>
      <c r="R36" s="102"/>
      <c r="S36" s="102"/>
      <c r="T36" s="102"/>
      <c r="U36" s="102"/>
      <c r="V36" s="122"/>
      <c r="W36" s="103"/>
      <c r="X36" s="105"/>
      <c r="Y36" s="102"/>
      <c r="Z36" s="102"/>
      <c r="AA36" s="102"/>
      <c r="AB36" s="102"/>
      <c r="AC36" s="102"/>
      <c r="AD36" s="102"/>
      <c r="AE36" s="102"/>
      <c r="AF36" s="102"/>
      <c r="AG36" s="102"/>
      <c r="AH36" s="102"/>
      <c r="AI36" s="102"/>
      <c r="AJ36" s="137"/>
    </row>
    <row r="37" spans="1:36" ht="15.75" thickBot="1" x14ac:dyDescent="0.3">
      <c r="A37" s="41"/>
      <c r="B37" s="49"/>
      <c r="C37" s="20"/>
      <c r="D37" s="22"/>
      <c r="E37" s="23"/>
      <c r="F37" s="20"/>
      <c r="G37" s="24"/>
      <c r="H37" s="20"/>
      <c r="I37" s="20"/>
      <c r="J37" s="20"/>
      <c r="K37" s="20"/>
      <c r="L37" s="49"/>
      <c r="M37" s="20"/>
      <c r="N37" s="20"/>
      <c r="O37" s="20"/>
      <c r="P37" s="20"/>
      <c r="Q37" s="20"/>
      <c r="R37" s="20"/>
      <c r="S37" s="20"/>
      <c r="T37" s="20"/>
      <c r="U37" s="40"/>
      <c r="V37" s="383"/>
      <c r="W37" s="50"/>
      <c r="X37" s="48"/>
      <c r="Y37" s="20"/>
      <c r="Z37" s="20"/>
      <c r="AA37" s="20"/>
      <c r="AB37" s="20"/>
      <c r="AC37" s="20"/>
      <c r="AD37" s="20"/>
      <c r="AE37" s="20"/>
      <c r="AF37" s="20"/>
      <c r="AG37" s="20"/>
      <c r="AH37" s="20"/>
      <c r="AI37" s="20"/>
      <c r="AJ37" s="137"/>
    </row>
    <row r="38" spans="1:36" ht="15.75" thickBot="1" x14ac:dyDescent="0.3">
      <c r="A38" s="62"/>
      <c r="B38" s="53"/>
      <c r="C38" s="29"/>
      <c r="D38" s="32"/>
      <c r="E38" s="29"/>
      <c r="F38" s="29"/>
      <c r="G38" s="32"/>
      <c r="H38" s="29"/>
      <c r="I38" s="29"/>
      <c r="J38" s="29"/>
      <c r="K38" s="29"/>
      <c r="L38" s="53"/>
      <c r="M38" s="29"/>
      <c r="N38" s="29"/>
      <c r="O38" s="29"/>
      <c r="P38" s="29"/>
      <c r="Q38" s="29"/>
      <c r="R38" s="29"/>
      <c r="S38" s="29"/>
      <c r="T38" s="29"/>
      <c r="U38" s="29"/>
      <c r="V38" s="32"/>
      <c r="W38" s="54"/>
      <c r="X38" s="118"/>
      <c r="Y38" s="115"/>
      <c r="Z38" s="115"/>
      <c r="AA38" s="25"/>
      <c r="AB38" s="25"/>
      <c r="AC38" s="25"/>
      <c r="AD38" s="25"/>
      <c r="AE38" s="25"/>
      <c r="AF38" s="25"/>
      <c r="AG38" s="25"/>
      <c r="AH38" s="25"/>
      <c r="AI38" s="25"/>
      <c r="AJ38" s="137"/>
    </row>
    <row r="39" spans="1:36" ht="15.75" thickBot="1" x14ac:dyDescent="0.3">
      <c r="A39" s="455" t="s">
        <v>296</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7"/>
    </row>
    <row r="40" spans="1:36" ht="15.75" thickBot="1" x14ac:dyDescent="0.3">
      <c r="A40" s="89"/>
      <c r="B40" s="90"/>
      <c r="C40" s="123"/>
      <c r="D40" s="124"/>
      <c r="E40" s="123"/>
      <c r="F40" s="123"/>
      <c r="G40" s="124"/>
      <c r="H40" s="123"/>
      <c r="I40" s="123"/>
      <c r="J40" s="123"/>
      <c r="K40" s="123"/>
      <c r="L40" s="125"/>
      <c r="M40" s="123"/>
      <c r="N40" s="123"/>
      <c r="O40" s="123"/>
      <c r="P40" s="123"/>
      <c r="Q40" s="123"/>
      <c r="R40" s="123"/>
      <c r="S40" s="123"/>
      <c r="T40" s="123"/>
      <c r="U40" s="91"/>
      <c r="V40" s="92"/>
      <c r="W40" s="93"/>
      <c r="X40" s="126"/>
      <c r="Y40" s="123"/>
      <c r="Z40" s="123"/>
      <c r="AA40" s="123"/>
      <c r="AB40" s="123"/>
      <c r="AC40" s="123"/>
      <c r="AD40" s="91"/>
      <c r="AE40" s="91"/>
      <c r="AF40" s="91"/>
      <c r="AG40" s="91"/>
      <c r="AH40" s="91"/>
      <c r="AI40" s="91"/>
      <c r="AJ40" s="137"/>
    </row>
    <row r="41" spans="1:36" ht="15.75" thickBot="1" x14ac:dyDescent="0.3">
      <c r="A41" s="41"/>
      <c r="B41" s="60"/>
      <c r="C41" s="25"/>
      <c r="D41" s="28"/>
      <c r="E41" s="25"/>
      <c r="F41" s="25"/>
      <c r="G41" s="28"/>
      <c r="H41" s="25"/>
      <c r="I41" s="115"/>
      <c r="J41" s="115"/>
      <c r="K41" s="115"/>
      <c r="L41" s="117"/>
      <c r="M41" s="115"/>
      <c r="N41" s="115"/>
      <c r="O41" s="115"/>
      <c r="P41" s="115"/>
      <c r="Q41" s="115"/>
      <c r="R41" s="115"/>
      <c r="S41" s="115"/>
      <c r="T41" s="115"/>
      <c r="U41" s="115"/>
      <c r="V41" s="384"/>
      <c r="W41" s="116"/>
      <c r="X41" s="118"/>
      <c r="Y41" s="115"/>
      <c r="Z41" s="115"/>
      <c r="AA41" s="115"/>
      <c r="AB41" s="115"/>
      <c r="AC41" s="115"/>
      <c r="AD41" s="25"/>
      <c r="AE41" s="25"/>
      <c r="AF41" s="25"/>
      <c r="AG41" s="25"/>
      <c r="AH41" s="25"/>
      <c r="AI41" s="25"/>
      <c r="AJ41" s="137"/>
    </row>
    <row r="42" spans="1:36" ht="15.75" thickBot="1" x14ac:dyDescent="0.3">
      <c r="A42" s="63"/>
      <c r="B42" s="60"/>
      <c r="C42" s="25"/>
      <c r="D42" s="28"/>
      <c r="E42" s="25"/>
      <c r="F42" s="25"/>
      <c r="G42" s="28"/>
      <c r="H42" s="25"/>
      <c r="I42" s="115"/>
      <c r="J42" s="115"/>
      <c r="K42" s="115"/>
      <c r="L42" s="117"/>
      <c r="M42" s="115"/>
      <c r="N42" s="115"/>
      <c r="O42" s="115"/>
      <c r="P42" s="115"/>
      <c r="Q42" s="115"/>
      <c r="R42" s="115"/>
      <c r="S42" s="115"/>
      <c r="T42" s="115"/>
      <c r="U42" s="115"/>
      <c r="V42" s="384"/>
      <c r="W42" s="116"/>
      <c r="X42" s="118"/>
      <c r="Y42" s="115"/>
      <c r="Z42" s="115"/>
      <c r="AA42" s="115"/>
      <c r="AB42" s="115"/>
      <c r="AC42" s="115"/>
      <c r="AD42" s="115"/>
      <c r="AE42" s="115"/>
      <c r="AF42" s="115"/>
      <c r="AG42" s="25"/>
      <c r="AH42" s="25"/>
      <c r="AI42" s="25"/>
      <c r="AJ42" s="137"/>
    </row>
    <row r="43" spans="1:36" ht="15.75" thickBot="1" x14ac:dyDescent="0.3">
      <c r="A43" s="64"/>
      <c r="B43" s="60"/>
      <c r="C43" s="25"/>
      <c r="D43" s="28"/>
      <c r="E43" s="25"/>
      <c r="F43" s="25"/>
      <c r="G43" s="28"/>
      <c r="H43" s="25"/>
      <c r="I43" s="115"/>
      <c r="J43" s="115"/>
      <c r="K43" s="115"/>
      <c r="L43" s="117"/>
      <c r="M43" s="115"/>
      <c r="N43" s="115"/>
      <c r="O43" s="115"/>
      <c r="P43" s="115"/>
      <c r="Q43" s="115"/>
      <c r="R43" s="115"/>
      <c r="S43" s="115"/>
      <c r="T43" s="115"/>
      <c r="U43" s="115"/>
      <c r="V43" s="384"/>
      <c r="W43" s="116"/>
      <c r="X43" s="118"/>
      <c r="Y43" s="115"/>
      <c r="Z43" s="115"/>
      <c r="AA43" s="115"/>
      <c r="AB43" s="115"/>
      <c r="AC43" s="115"/>
      <c r="AD43" s="115"/>
      <c r="AE43" s="115"/>
      <c r="AF43" s="115"/>
      <c r="AG43" s="25"/>
      <c r="AH43" s="25"/>
      <c r="AI43" s="25"/>
      <c r="AJ43" s="137"/>
    </row>
    <row r="44" spans="1:36" ht="15.75" thickBot="1" x14ac:dyDescent="0.3">
      <c r="A44" s="64"/>
      <c r="B44" s="60"/>
      <c r="C44" s="25"/>
      <c r="D44" s="26"/>
      <c r="E44" s="27"/>
      <c r="F44" s="25"/>
      <c r="G44" s="28"/>
      <c r="H44" s="25"/>
      <c r="I44" s="115"/>
      <c r="J44" s="115"/>
      <c r="K44" s="115"/>
      <c r="L44" s="117"/>
      <c r="M44" s="115"/>
      <c r="N44" s="115"/>
      <c r="O44" s="115"/>
      <c r="P44" s="115"/>
      <c r="Q44" s="115"/>
      <c r="R44" s="115"/>
      <c r="S44" s="115"/>
      <c r="T44" s="115"/>
      <c r="U44" s="115"/>
      <c r="V44" s="384"/>
      <c r="W44" s="116"/>
      <c r="X44" s="118"/>
      <c r="Y44" s="115"/>
      <c r="Z44" s="115"/>
      <c r="AA44" s="115"/>
      <c r="AB44" s="115"/>
      <c r="AC44" s="115"/>
      <c r="AD44" s="115"/>
      <c r="AE44" s="115"/>
      <c r="AF44" s="115"/>
      <c r="AG44" s="25"/>
      <c r="AH44" s="25"/>
      <c r="AI44" s="25"/>
      <c r="AJ44" s="137"/>
    </row>
    <row r="45" spans="1:36" ht="15.75" thickBot="1" x14ac:dyDescent="0.3">
      <c r="A45" s="455" t="s">
        <v>16</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row>
    <row r="46" spans="1:36" x14ac:dyDescent="0.25">
      <c r="A46" s="84" t="s">
        <v>18</v>
      </c>
      <c r="B46" s="129"/>
      <c r="C46" s="86"/>
      <c r="D46" s="86"/>
      <c r="E46" s="86"/>
      <c r="F46" s="86"/>
      <c r="G46" s="86"/>
      <c r="H46" s="86"/>
      <c r="I46" s="86"/>
      <c r="J46" s="86"/>
      <c r="K46" s="86"/>
      <c r="L46" s="85"/>
      <c r="M46" s="86"/>
      <c r="N46" s="86"/>
      <c r="O46" s="86"/>
      <c r="P46" s="86"/>
      <c r="Q46" s="86"/>
      <c r="R46" s="86"/>
      <c r="S46" s="86"/>
      <c r="T46" s="86"/>
      <c r="U46" s="86"/>
      <c r="V46" s="385"/>
      <c r="W46" s="87"/>
      <c r="X46" s="88"/>
      <c r="Y46" s="86"/>
      <c r="Z46" s="86"/>
      <c r="AA46" s="86"/>
      <c r="AB46" s="86"/>
      <c r="AC46" s="86"/>
      <c r="AD46" s="86"/>
      <c r="AE46" s="86"/>
      <c r="AF46" s="86"/>
      <c r="AG46" s="86"/>
      <c r="AH46" s="86"/>
      <c r="AI46" s="86"/>
      <c r="AJ46" s="137"/>
    </row>
    <row r="47" spans="1:36" x14ac:dyDescent="0.25">
      <c r="A47" s="65"/>
      <c r="B47" s="71"/>
      <c r="C47" s="36"/>
      <c r="D47" s="36"/>
      <c r="E47" s="36"/>
      <c r="F47" s="36"/>
      <c r="G47" s="36"/>
      <c r="H47" s="36"/>
      <c r="I47" s="36"/>
      <c r="J47" s="36"/>
      <c r="K47" s="36"/>
      <c r="L47" s="71"/>
      <c r="M47" s="36"/>
      <c r="N47" s="36"/>
      <c r="O47" s="36"/>
      <c r="P47" s="36"/>
      <c r="Q47" s="36"/>
      <c r="R47" s="36"/>
      <c r="S47" s="36"/>
      <c r="T47" s="36"/>
      <c r="U47" s="36"/>
      <c r="V47" s="386"/>
      <c r="W47" s="72"/>
      <c r="X47" s="68"/>
      <c r="Y47" s="36"/>
      <c r="Z47" s="36"/>
      <c r="AA47" s="36"/>
      <c r="AB47" s="36"/>
      <c r="AC47" s="36"/>
      <c r="AD47" s="36"/>
      <c r="AE47" s="36"/>
      <c r="AF47" s="36"/>
      <c r="AG47" s="36"/>
      <c r="AH47" s="36"/>
      <c r="AI47" s="36"/>
      <c r="AJ47" s="134"/>
    </row>
    <row r="48" spans="1:36" x14ac:dyDescent="0.25">
      <c r="A48" s="66"/>
      <c r="B48" s="73"/>
      <c r="C48" s="37"/>
      <c r="D48" s="127"/>
      <c r="E48" s="37"/>
      <c r="F48" s="37"/>
      <c r="G48" s="127"/>
      <c r="H48" s="37"/>
      <c r="I48" s="37"/>
      <c r="J48" s="127"/>
      <c r="K48" s="37"/>
      <c r="L48" s="73"/>
      <c r="M48" s="127"/>
      <c r="N48" s="37"/>
      <c r="O48" s="37"/>
      <c r="P48" s="127"/>
      <c r="Q48" s="37"/>
      <c r="R48" s="37"/>
      <c r="S48" s="127"/>
      <c r="T48" s="37"/>
      <c r="U48" s="37"/>
      <c r="V48" s="388"/>
      <c r="W48" s="128"/>
      <c r="X48" s="69"/>
      <c r="Y48" s="127"/>
      <c r="Z48" s="37"/>
      <c r="AA48" s="37"/>
      <c r="AB48" s="127"/>
      <c r="AC48" s="37"/>
      <c r="AD48" s="37"/>
      <c r="AE48" s="127"/>
      <c r="AF48" s="37"/>
      <c r="AG48" s="37"/>
      <c r="AH48" s="127"/>
      <c r="AI48" s="127"/>
      <c r="AJ48" s="134"/>
    </row>
    <row r="49" spans="1:36" x14ac:dyDescent="0.25">
      <c r="A49" s="66"/>
      <c r="B49" s="73"/>
      <c r="C49" s="37"/>
      <c r="D49" s="127"/>
      <c r="E49" s="37"/>
      <c r="F49" s="37"/>
      <c r="G49" s="127"/>
      <c r="H49" s="37"/>
      <c r="I49" s="37"/>
      <c r="J49" s="127"/>
      <c r="K49" s="37"/>
      <c r="L49" s="73"/>
      <c r="M49" s="127"/>
      <c r="N49" s="37"/>
      <c r="O49" s="37"/>
      <c r="P49" s="127"/>
      <c r="Q49" s="37"/>
      <c r="R49" s="37"/>
      <c r="S49" s="127"/>
      <c r="T49" s="37"/>
      <c r="U49" s="37"/>
      <c r="V49" s="388"/>
      <c r="W49" s="128"/>
      <c r="X49" s="69"/>
      <c r="Y49" s="127"/>
      <c r="Z49" s="37"/>
      <c r="AA49" s="37"/>
      <c r="AB49" s="127"/>
      <c r="AC49" s="37"/>
      <c r="AD49" s="37"/>
      <c r="AE49" s="127"/>
      <c r="AF49" s="37"/>
      <c r="AG49" s="37"/>
      <c r="AH49" s="127"/>
      <c r="AI49" s="127"/>
      <c r="AJ49" s="134"/>
    </row>
    <row r="50" spans="1:36" x14ac:dyDescent="0.25">
      <c r="A50" s="66"/>
      <c r="B50" s="73"/>
      <c r="C50" s="37"/>
      <c r="D50" s="127"/>
      <c r="E50" s="37"/>
      <c r="F50" s="37"/>
      <c r="G50" s="127"/>
      <c r="H50" s="37"/>
      <c r="I50" s="37"/>
      <c r="J50" s="127"/>
      <c r="K50" s="37"/>
      <c r="L50" s="73"/>
      <c r="M50" s="127"/>
      <c r="N50" s="37"/>
      <c r="O50" s="37"/>
      <c r="P50" s="127"/>
      <c r="Q50" s="37"/>
      <c r="R50" s="37"/>
      <c r="S50" s="127"/>
      <c r="T50" s="37"/>
      <c r="U50" s="37"/>
      <c r="V50" s="388"/>
      <c r="W50" s="128"/>
      <c r="X50" s="69"/>
      <c r="Y50" s="127"/>
      <c r="Z50" s="37"/>
      <c r="AA50" s="37"/>
      <c r="AB50" s="127"/>
      <c r="AC50" s="37"/>
      <c r="AD50" s="37"/>
      <c r="AE50" s="127"/>
      <c r="AF50" s="37"/>
      <c r="AG50" s="37"/>
      <c r="AH50" s="127"/>
      <c r="AI50" s="127"/>
      <c r="AJ50" s="134"/>
    </row>
    <row r="51" spans="1:36" x14ac:dyDescent="0.25">
      <c r="A51" s="66"/>
      <c r="B51" s="73"/>
      <c r="C51" s="37"/>
      <c r="D51" s="127"/>
      <c r="E51" s="37"/>
      <c r="F51" s="37"/>
      <c r="G51" s="127"/>
      <c r="H51" s="37"/>
      <c r="I51" s="37"/>
      <c r="J51" s="127"/>
      <c r="K51" s="37"/>
      <c r="L51" s="73"/>
      <c r="M51" s="127"/>
      <c r="N51" s="37"/>
      <c r="O51" s="37"/>
      <c r="P51" s="127"/>
      <c r="Q51" s="37"/>
      <c r="R51" s="37"/>
      <c r="S51" s="127"/>
      <c r="T51" s="37"/>
      <c r="U51" s="37"/>
      <c r="V51" s="388"/>
      <c r="W51" s="128"/>
      <c r="X51" s="69"/>
      <c r="Y51" s="127"/>
      <c r="Z51" s="37"/>
      <c r="AA51" s="37"/>
      <c r="AB51" s="127"/>
      <c r="AC51" s="37"/>
      <c r="AD51" s="37"/>
      <c r="AE51" s="127"/>
      <c r="AF51" s="37"/>
      <c r="AG51" s="37"/>
      <c r="AH51" s="127"/>
      <c r="AI51" s="127"/>
      <c r="AJ51" s="134"/>
    </row>
    <row r="52" spans="1:36" x14ac:dyDescent="0.25">
      <c r="A52" s="66"/>
      <c r="B52" s="73"/>
      <c r="C52" s="37"/>
      <c r="D52" s="127"/>
      <c r="E52" s="127"/>
      <c r="F52" s="127"/>
      <c r="G52" s="127"/>
      <c r="H52" s="127"/>
      <c r="I52" s="127"/>
      <c r="J52" s="127"/>
      <c r="K52" s="127"/>
      <c r="L52" s="130"/>
      <c r="M52" s="127"/>
      <c r="N52" s="127"/>
      <c r="O52" s="127"/>
      <c r="P52" s="127"/>
      <c r="Q52" s="127"/>
      <c r="R52" s="127"/>
      <c r="S52" s="127"/>
      <c r="T52" s="127"/>
      <c r="U52" s="127"/>
      <c r="V52" s="388"/>
      <c r="W52" s="128"/>
      <c r="X52" s="131"/>
      <c r="Y52" s="127"/>
      <c r="Z52" s="127"/>
      <c r="AA52" s="127"/>
      <c r="AB52" s="127"/>
      <c r="AC52" s="127"/>
      <c r="AD52" s="127"/>
      <c r="AE52" s="127"/>
      <c r="AF52" s="127"/>
      <c r="AG52" s="127"/>
      <c r="AH52" s="127"/>
      <c r="AI52" s="127"/>
      <c r="AJ52" s="134"/>
    </row>
    <row r="53" spans="1:36" x14ac:dyDescent="0.25">
      <c r="A53" s="66"/>
      <c r="B53" s="73"/>
      <c r="C53" s="37"/>
      <c r="D53" s="37"/>
      <c r="E53" s="37"/>
      <c r="F53" s="37"/>
      <c r="G53" s="37"/>
      <c r="H53" s="37"/>
      <c r="I53" s="37"/>
      <c r="J53" s="37"/>
      <c r="K53" s="37"/>
      <c r="L53" s="73"/>
      <c r="M53" s="37"/>
      <c r="N53" s="37"/>
      <c r="O53" s="37"/>
      <c r="P53" s="37"/>
      <c r="Q53" s="37"/>
      <c r="R53" s="37"/>
      <c r="S53" s="37"/>
      <c r="T53" s="37"/>
      <c r="U53" s="127"/>
      <c r="V53" s="388"/>
      <c r="W53" s="128"/>
      <c r="X53" s="69"/>
      <c r="Y53" s="37"/>
      <c r="Z53" s="37"/>
      <c r="AA53" s="37"/>
      <c r="AB53" s="37"/>
      <c r="AC53" s="37"/>
      <c r="AD53" s="37"/>
      <c r="AE53" s="127"/>
      <c r="AF53" s="127"/>
      <c r="AG53" s="127"/>
      <c r="AH53" s="127"/>
      <c r="AI53" s="127"/>
      <c r="AJ53" s="134"/>
    </row>
    <row r="54" spans="1:36" x14ac:dyDescent="0.25">
      <c r="A54" s="66"/>
      <c r="B54" s="73"/>
      <c r="C54" s="37"/>
      <c r="D54" s="37"/>
      <c r="E54" s="37"/>
      <c r="F54" s="37"/>
      <c r="G54" s="37"/>
      <c r="H54" s="37"/>
      <c r="I54" s="37"/>
      <c r="J54" s="37"/>
      <c r="K54" s="127"/>
      <c r="L54" s="130"/>
      <c r="M54" s="37"/>
      <c r="N54" s="37"/>
      <c r="O54" s="37"/>
      <c r="P54" s="37"/>
      <c r="Q54" s="37"/>
      <c r="R54" s="37"/>
      <c r="S54" s="37"/>
      <c r="T54" s="37"/>
      <c r="U54" s="37"/>
      <c r="V54" s="387"/>
      <c r="W54" s="74"/>
      <c r="X54" s="69"/>
      <c r="Y54" s="37"/>
      <c r="Z54" s="37"/>
      <c r="AA54" s="37"/>
      <c r="AB54" s="37"/>
      <c r="AC54" s="37"/>
      <c r="AD54" s="37"/>
      <c r="AE54" s="37"/>
      <c r="AF54" s="37"/>
      <c r="AG54" s="37"/>
      <c r="AH54" s="37"/>
      <c r="AI54" s="37"/>
      <c r="AJ54" s="134"/>
    </row>
    <row r="55" spans="1:36" x14ac:dyDescent="0.25">
      <c r="A55" s="66"/>
      <c r="B55" s="73"/>
      <c r="C55" s="37"/>
      <c r="D55" s="37"/>
      <c r="E55" s="37"/>
      <c r="F55" s="37"/>
      <c r="G55" s="37"/>
      <c r="H55" s="37"/>
      <c r="I55" s="37"/>
      <c r="J55" s="37"/>
      <c r="K55" s="37"/>
      <c r="L55" s="73"/>
      <c r="M55" s="37"/>
      <c r="N55" s="37"/>
      <c r="O55" s="37"/>
      <c r="P55" s="37"/>
      <c r="Q55" s="37"/>
      <c r="R55" s="37"/>
      <c r="S55" s="37"/>
      <c r="T55" s="37"/>
      <c r="U55" s="37"/>
      <c r="V55" s="387"/>
      <c r="W55" s="74"/>
      <c r="X55" s="69"/>
      <c r="Y55" s="37"/>
      <c r="Z55" s="37"/>
      <c r="AA55" s="37"/>
      <c r="AB55" s="37"/>
      <c r="AC55" s="127"/>
      <c r="AD55" s="127"/>
      <c r="AE55" s="127"/>
      <c r="AF55" s="127"/>
      <c r="AG55" s="127"/>
      <c r="AH55" s="127"/>
      <c r="AI55" s="127"/>
      <c r="AJ55" s="134"/>
    </row>
    <row r="56" spans="1:36" ht="15.75" thickBot="1" x14ac:dyDescent="0.3">
      <c r="A56" s="67"/>
      <c r="B56" s="75"/>
      <c r="C56" s="38"/>
      <c r="D56" s="38"/>
      <c r="E56" s="38"/>
      <c r="F56" s="38"/>
      <c r="G56" s="38"/>
      <c r="H56" s="38"/>
      <c r="I56" s="38"/>
      <c r="J56" s="38"/>
      <c r="K56" s="38"/>
      <c r="L56" s="75"/>
      <c r="M56" s="38"/>
      <c r="N56" s="38"/>
      <c r="O56" s="38"/>
      <c r="P56" s="38"/>
      <c r="Q56" s="38"/>
      <c r="R56" s="38"/>
      <c r="S56" s="38"/>
      <c r="T56" s="38"/>
      <c r="U56" s="38"/>
      <c r="V56" s="389"/>
      <c r="W56" s="76"/>
      <c r="X56" s="70"/>
      <c r="Y56" s="38"/>
      <c r="Z56" s="38"/>
      <c r="AA56" s="38"/>
      <c r="AB56" s="38"/>
      <c r="AC56" s="139"/>
      <c r="AD56" s="139"/>
      <c r="AE56" s="139"/>
      <c r="AF56" s="139"/>
      <c r="AG56" s="139"/>
      <c r="AH56" s="139"/>
      <c r="AI56" s="139"/>
      <c r="AJ56" s="134"/>
    </row>
  </sheetData>
  <mergeCells count="26">
    <mergeCell ref="A2:AJ2"/>
    <mergeCell ref="A3:A6"/>
    <mergeCell ref="AJ3:AJ6"/>
    <mergeCell ref="A7:AJ7"/>
    <mergeCell ref="N5:P5"/>
    <mergeCell ref="Q5:S5"/>
    <mergeCell ref="X5:Y5"/>
    <mergeCell ref="B3:K4"/>
    <mergeCell ref="L3:W4"/>
    <mergeCell ref="X3:AI4"/>
    <mergeCell ref="B5:D5"/>
    <mergeCell ref="E5:G5"/>
    <mergeCell ref="H5:J5"/>
    <mergeCell ref="L5:M5"/>
    <mergeCell ref="Z5:AB5"/>
    <mergeCell ref="AC5:AE5"/>
    <mergeCell ref="T5:V5"/>
    <mergeCell ref="AF5:AH5"/>
    <mergeCell ref="A45:AJ45"/>
    <mergeCell ref="A39:AJ39"/>
    <mergeCell ref="A11:AJ11"/>
    <mergeCell ref="A12:AJ12"/>
    <mergeCell ref="A15:AJ15"/>
    <mergeCell ref="A24:AJ24"/>
    <mergeCell ref="A31:AJ31"/>
    <mergeCell ref="A35:AJ3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Annex 11</vt:lpstr>
      <vt:lpstr>Logical Framework</vt:lpstr>
      <vt:lpstr>Budget</vt:lpstr>
      <vt:lpstr> Follow-up global</vt:lpstr>
      <vt:lpstr> Reporting quarter 17</vt:lpstr>
      <vt:lpstr>Reporting trim 18</vt:lpstr>
      <vt:lpstr>Reporting trim 19</vt:lpstr>
      <vt:lpstr>Chronogramme</vt:lpstr>
      <vt:lpstr>' Reporting quarter 17'!Zone_d_impression</vt:lpstr>
      <vt:lpstr>'Logical Framework'!Zone_d_impression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PCDell</dc:creator>
  <cp:lastModifiedBy>Proprietaire</cp:lastModifiedBy>
  <cp:lastPrinted>2017-02-16T10:25:05Z</cp:lastPrinted>
  <dcterms:created xsi:type="dcterms:W3CDTF">2017-02-15T11:15:58Z</dcterms:created>
  <dcterms:modified xsi:type="dcterms:W3CDTF">2020-05-20T12:13:29Z</dcterms:modified>
</cp:coreProperties>
</file>