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573" firstSheet="2" activeTab="2"/>
  </bookViews>
  <sheets>
    <sheet name="PPTO GENERAL" sheetId="1" state="hidden" r:id="rId1"/>
    <sheet name="PPTO PARTIDAS RUBROS" sheetId="2" state="hidden" r:id="rId2"/>
    <sheet name="Budget 1 an" sheetId="3" r:id="rId3"/>
    <sheet name="Budget 2 ans" sheetId="4" r:id="rId4"/>
  </sheets>
  <externalReferences>
    <externalReference r:id="rId7"/>
  </externalReferences>
  <definedNames>
    <definedName name="_xlnm.Print_Area" localSheetId="2">'Budget 1 an'!$A$1:$F$38</definedName>
    <definedName name="_xlnm.Print_Area" localSheetId="3">'Budget 2 ans'!$A$7:$F$39</definedName>
    <definedName name="_xlnm.Print_Area" localSheetId="0">'PPTO GENERAL'!$A$1:$F$21</definedName>
    <definedName name="_xlnm.Print_Area" localSheetId="1">'PPTO PARTIDAS RUBROS'!$A$1:$M$60</definedName>
  </definedNames>
  <calcPr fullCalcOnLoad="1"/>
</workbook>
</file>

<file path=xl/sharedStrings.xml><?xml version="1.0" encoding="utf-8"?>
<sst xmlns="http://schemas.openxmlformats.org/spreadsheetml/2006/main" count="189" uniqueCount="109">
  <si>
    <t>TOTAL</t>
  </si>
  <si>
    <t>COSTES DIRECTOS</t>
  </si>
  <si>
    <t>TOTAL EUROS</t>
  </si>
  <si>
    <t>A.I.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</si>
  <si>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</si>
  <si>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</si>
  <si>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</si>
  <si>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</si>
  <si>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</si>
  <si>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</si>
  <si>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</si>
  <si>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</si>
  <si>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</si>
  <si>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>Set</t>
  </si>
  <si>
    <t>PADEM</t>
  </si>
  <si>
    <t>UNITY</t>
  </si>
  <si>
    <t>UNIT COST (LOCAL CURRENCY)</t>
  </si>
  <si>
    <t>AMOUNT</t>
  </si>
  <si>
    <t>TOTAL LOCAL CURRENCY</t>
  </si>
  <si>
    <t xml:space="preserve">Local entity and/or Population subject </t>
  </si>
  <si>
    <t xml:space="preserve">Other  Contributions  </t>
  </si>
  <si>
    <t>Value</t>
  </si>
  <si>
    <t>Not value</t>
  </si>
  <si>
    <t>Litres</t>
  </si>
  <si>
    <t>Sessions</t>
  </si>
  <si>
    <t>Lunch for trainning sessions</t>
  </si>
  <si>
    <t>Snacks for trainning sessions</t>
  </si>
  <si>
    <t>Gas for the movement</t>
  </si>
  <si>
    <t>A.I. Lands and/or buildyng</t>
  </si>
  <si>
    <t xml:space="preserve">A.II. Construction </t>
  </si>
  <si>
    <t>A.III. Equipment and materials</t>
  </si>
  <si>
    <t>A.IV. Local staff</t>
  </si>
  <si>
    <t>A.V. Expatriate staff</t>
  </si>
  <si>
    <t>A.VI. Education and training</t>
  </si>
  <si>
    <t>A.VII. Rotating fund</t>
  </si>
  <si>
    <t>A.VIII. Functioning</t>
  </si>
  <si>
    <t>A.IX. Evaluation</t>
  </si>
  <si>
    <t>GENERAL BUDGET  OF THE PROJECT IN EUROS
" Project “BUILDING OF ECONOMIC AND AWARENESS BASES TO TACKLE THE TRAFFICKING OF YOUTH AND ADOLESCENTS IN THE SAN BORJA MUNICIPALITY”  (PADEM)</t>
  </si>
  <si>
    <t>BUDGEST LINES</t>
  </si>
  <si>
    <t>TOTAL DIRECT COSTS</t>
  </si>
  <si>
    <t xml:space="preserve">INDIRECT COSTS </t>
  </si>
  <si>
    <t>Administrative costs PADEM</t>
  </si>
  <si>
    <t>TOTAL INDIRECT COSTS</t>
  </si>
  <si>
    <t xml:space="preserve">GRAND TOTAL </t>
  </si>
  <si>
    <t>Percent on costs total</t>
  </si>
  <si>
    <t xml:space="preserve">Not  applicable </t>
  </si>
  <si>
    <t>CONCEPT</t>
  </si>
  <si>
    <t>DIRECT COSTS</t>
  </si>
  <si>
    <t>Lands and/or buildyng</t>
  </si>
  <si>
    <t>Construction</t>
  </si>
  <si>
    <t>Equipment and materials</t>
  </si>
  <si>
    <t>Local staff</t>
  </si>
  <si>
    <t>Expatriate staff</t>
  </si>
  <si>
    <t>Education and training</t>
  </si>
  <si>
    <t>Rotating fund</t>
  </si>
  <si>
    <t>Functioning</t>
  </si>
  <si>
    <t>Evaluation</t>
  </si>
  <si>
    <t>TOTAL DIRECT  COSTS</t>
  </si>
  <si>
    <t xml:space="preserve">
INDIRECT COSTS</t>
  </si>
  <si>
    <t xml:space="preserve"> GRAND TOTAL</t>
  </si>
  <si>
    <t>INDIRECT COSTS</t>
  </si>
  <si>
    <t>BUDGET PROJECT  DISAGGREGATED  FOR LINES AND RUBROS
"Project “BUILDING OF ECONOMIC AND AWARENESS BASES TO TACKLE THE TRAFFICKING OF YOUTH AND ADOLESCENTS IN THE SAN BORJA MUNICIPALITY”  (PADEM)</t>
  </si>
  <si>
    <t>ACTIVITES</t>
  </si>
  <si>
    <t>UNITE</t>
  </si>
  <si>
    <t>PRIX TOTAL,
Euros</t>
  </si>
  <si>
    <t>SOUS-TOTAL COUT PROJET</t>
  </si>
  <si>
    <t>Frais d'encadrement PADEM</t>
  </si>
  <si>
    <t>Mission de planification opérationnelle</t>
  </si>
  <si>
    <t>Mission de suivi et évaluation</t>
  </si>
  <si>
    <t>SOUS-TOTAL COUT ENCADREMENT PROJET</t>
  </si>
  <si>
    <t>Mission</t>
  </si>
  <si>
    <t>/</t>
  </si>
  <si>
    <t>TOTAL COUTS DIRECTS DU PROJET</t>
  </si>
  <si>
    <t>Frais de siège PADEM (10% coûts directs)</t>
  </si>
  <si>
    <t>TOTAL BUDGET PROJET FINANCE PAR PADEM</t>
  </si>
  <si>
    <t>Taux de change:</t>
  </si>
  <si>
    <t>________</t>
  </si>
  <si>
    <t>RESULTAT 1:</t>
  </si>
  <si>
    <t>PRIX A L'UNITE, en monnaie locale</t>
  </si>
  <si>
    <t>PRIX TOTAL, en monnaie locale</t>
  </si>
  <si>
    <t>NOMBRE
 D'UNITES NECESSAIRES pour le projet</t>
  </si>
  <si>
    <t xml:space="preserve">1.1. </t>
  </si>
  <si>
    <t>Activité 1.1.1</t>
  </si>
  <si>
    <t>Activité 1.1.2</t>
  </si>
  <si>
    <t>Activité 1.1.3</t>
  </si>
  <si>
    <t>1.2.</t>
  </si>
  <si>
    <t>Activité 1.2.1</t>
  </si>
  <si>
    <t>Activité 1.2.2</t>
  </si>
  <si>
    <t>Activité 1.3.3</t>
  </si>
  <si>
    <t>Activité 1.2.3</t>
  </si>
  <si>
    <t>1.3.</t>
  </si>
  <si>
    <t>Activité 1.3.1</t>
  </si>
  <si>
    <t>Activité 1.3.2</t>
  </si>
  <si>
    <t>2.1.</t>
  </si>
  <si>
    <t>Activité 2.1.1</t>
  </si>
  <si>
    <t>Activité 2.1.2</t>
  </si>
  <si>
    <t>Activité 2.1.3</t>
  </si>
  <si>
    <t>2.2.</t>
  </si>
  <si>
    <t>Activité 2.2.1</t>
  </si>
  <si>
    <t>Activité 2.2.2</t>
  </si>
  <si>
    <t>Activité 2.2.3</t>
  </si>
  <si>
    <t xml:space="preserve">RESULTAT 2: </t>
  </si>
  <si>
    <t>Année 1</t>
  </si>
  <si>
    <t>Année 2</t>
  </si>
  <si>
    <t>TOTAL BUDGET PROJET FINANCE PAR PADEM sur 2 ans</t>
  </si>
  <si>
    <t>Titre projet</t>
  </si>
  <si>
    <t>ANNEXE 4 – PLANIFICATION OERATIONNELLE</t>
  </si>
  <si>
    <t>Budget 1 an - Modèle</t>
  </si>
  <si>
    <t>Budget 2 ans - Modèle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</si>
</sst>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s&quot;#,##0;\-&quot;Bs&quot;#,##0"/>
    <numFmt numFmtId="167" formatCode="&quot;Bs&quot;#,##0;[Red]\-&quot;Bs&quot;#,##0"/>
    <numFmt numFmtId="168" formatCode="&quot;Bs&quot;#,##0.00;\-&quot;Bs&quot;#,##0.00"/>
    <numFmt numFmtId="169" formatCode="&quot;Bs&quot;#,##0.00;[Red]\-&quot;Bs&quot;#,##0.00"/>
    <numFmt numFmtId="170" formatCode="_-&quot;Bs&quot;* #,##0_-;\-&quot;Bs&quot;* #,##0_-;_-&quot;Bs&quot;* &quot;-&quot;_-;_-@_-"/>
    <numFmt numFmtId="171" formatCode="_-&quot;Bs&quot;* #,##0.00_-;\-&quot;Bs&quot;* #,##0.00_-;_-&quot;Bs&quot;* &quot;-&quot;??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_-* #,##0.00\ [$€]_-;\-* #,##0.00\ [$€]_-;_-* &quot;-&quot;??\ [$€]_-;_-@_-"/>
    <numFmt numFmtId="185" formatCode="_-* #,##0\ _P_t_s_-;\-* #,##0\ _P_t_s_-;_-* &quot;-&quot;??\ _P_t_s_-;_-@_-"/>
    <numFmt numFmtId="186" formatCode="#,##0.0"/>
    <numFmt numFmtId="187" formatCode="0.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Arial"/>
      <family val="2"/>
    </font>
    <font>
      <u val="single"/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Arial"/>
      <family val="2"/>
    </font>
    <font>
      <u val="single"/>
      <sz val="16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212">
    <xf numFmtId="0" fontId="0" fillId="0" borderId="0" xfId="0" applyAlignment="1">
      <alignment/>
    </xf>
    <xf numFmtId="0" fontId="24" fillId="0" borderId="0" xfId="0" applyFont="1" applyAlignment="1">
      <alignment vertical="center" wrapText="1"/>
    </xf>
    <xf numFmtId="182" fontId="24" fillId="0" borderId="0" xfId="52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2" fontId="1" fillId="32" borderId="10" xfId="57" applyNumberFormat="1" applyFont="1" applyFill="1" applyBorder="1" applyAlignment="1" applyProtection="1">
      <alignment horizontal="right" vertical="center" wrapText="1"/>
      <protection/>
    </xf>
    <xf numFmtId="0" fontId="0" fillId="0" borderId="10" xfId="57" applyFont="1" applyFill="1" applyBorder="1" applyAlignment="1" applyProtection="1">
      <alignment horizontal="left" vertical="center" wrapText="1"/>
      <protection/>
    </xf>
    <xf numFmtId="2" fontId="0" fillId="0" borderId="10" xfId="57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2" fontId="0" fillId="32" borderId="12" xfId="57" applyNumberFormat="1" applyFont="1" applyFill="1" applyBorder="1" applyAlignment="1" applyProtection="1">
      <alignment horizontal="right" vertical="center" wrapText="1"/>
      <protection/>
    </xf>
    <xf numFmtId="2" fontId="1" fillId="32" borderId="12" xfId="57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left" vertical="center" indent="1"/>
      <protection/>
    </xf>
    <xf numFmtId="0" fontId="1" fillId="32" borderId="14" xfId="0" applyFont="1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1" fillId="32" borderId="13" xfId="0" applyFont="1" applyFill="1" applyBorder="1" applyAlignment="1" applyProtection="1">
      <alignment horizontal="left" vertical="center" indent="1"/>
      <protection/>
    </xf>
    <xf numFmtId="0" fontId="0" fillId="0" borderId="15" xfId="0" applyBorder="1" applyAlignment="1">
      <alignment/>
    </xf>
    <xf numFmtId="0" fontId="53" fillId="33" borderId="16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54" fillId="33" borderId="19" xfId="0" applyNumberFormat="1" applyFont="1" applyFill="1" applyBorder="1" applyAlignment="1">
      <alignment horizontal="right" vertical="center" wrapText="1"/>
    </xf>
    <xf numFmtId="4" fontId="54" fillId="33" borderId="20" xfId="0" applyNumberFormat="1" applyFont="1" applyFill="1" applyBorder="1" applyAlignment="1">
      <alignment horizontal="right" vertical="center" wrapText="1"/>
    </xf>
    <xf numFmtId="4" fontId="53" fillId="33" borderId="19" xfId="0" applyNumberFormat="1" applyFont="1" applyFill="1" applyBorder="1" applyAlignment="1">
      <alignment horizontal="right" vertical="center" wrapText="1"/>
    </xf>
    <xf numFmtId="4" fontId="53" fillId="33" borderId="20" xfId="0" applyNumberFormat="1" applyFont="1" applyFill="1" applyBorder="1" applyAlignment="1">
      <alignment horizontal="right" vertical="center" wrapText="1"/>
    </xf>
    <xf numFmtId="4" fontId="1" fillId="34" borderId="10" xfId="57" applyNumberFormat="1" applyFont="1" applyFill="1" applyBorder="1" applyAlignment="1" applyProtection="1">
      <alignment horizontal="right" vertical="center" wrapText="1"/>
      <protection/>
    </xf>
    <xf numFmtId="4" fontId="1" fillId="32" borderId="12" xfId="57" applyNumberFormat="1" applyFont="1" applyFill="1" applyBorder="1" applyAlignment="1" applyProtection="1">
      <alignment horizontal="right" vertical="center" wrapText="1"/>
      <protection/>
    </xf>
    <xf numFmtId="4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32" borderId="12" xfId="57" applyNumberFormat="1" applyFont="1" applyFill="1" applyBorder="1" applyAlignment="1" applyProtection="1">
      <alignment horizontal="right" vertical="center" wrapText="1"/>
      <protection/>
    </xf>
    <xf numFmtId="4" fontId="1" fillId="34" borderId="12" xfId="57" applyNumberFormat="1" applyFont="1" applyFill="1" applyBorder="1" applyAlignment="1" applyProtection="1">
      <alignment horizontal="righ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57" applyNumberFormat="1" applyFont="1" applyFill="1" applyBorder="1" applyAlignment="1" applyProtection="1">
      <alignment horizontal="right" vertical="center" wrapText="1"/>
      <protection/>
    </xf>
    <xf numFmtId="4" fontId="0" fillId="34" borderId="12" xfId="57" applyNumberFormat="1" applyFont="1" applyFill="1" applyBorder="1" applyAlignment="1" applyProtection="1">
      <alignment horizontal="right" vertical="center" wrapText="1"/>
      <protection/>
    </xf>
    <xf numFmtId="4" fontId="1" fillId="35" borderId="10" xfId="57" applyNumberFormat="1" applyFont="1" applyFill="1" applyBorder="1" applyAlignment="1" applyProtection="1">
      <alignment horizontal="right" vertical="center" wrapText="1"/>
      <protection/>
    </xf>
    <xf numFmtId="4" fontId="53" fillId="33" borderId="10" xfId="57" applyNumberFormat="1" applyFont="1" applyFill="1" applyBorder="1" applyAlignment="1" applyProtection="1">
      <alignment horizontal="right" vertical="center" wrapText="1"/>
      <protection/>
    </xf>
    <xf numFmtId="4" fontId="53" fillId="33" borderId="12" xfId="57" applyNumberFormat="1" applyFont="1" applyFill="1" applyBorder="1" applyAlignment="1" applyProtection="1">
      <alignment horizontal="right" vertical="center" wrapText="1"/>
      <protection/>
    </xf>
    <xf numFmtId="4" fontId="53" fillId="33" borderId="21" xfId="57" applyNumberFormat="1" applyFont="1" applyFill="1" applyBorder="1" applyAlignment="1" applyProtection="1">
      <alignment horizontal="right" vertical="center"/>
      <protection/>
    </xf>
    <xf numFmtId="4" fontId="53" fillId="33" borderId="22" xfId="57" applyNumberFormat="1" applyFont="1" applyFill="1" applyBorder="1" applyAlignment="1" applyProtection="1">
      <alignment horizontal="right" vertical="center"/>
      <protection/>
    </xf>
    <xf numFmtId="4" fontId="0" fillId="36" borderId="19" xfId="0" applyNumberFormat="1" applyFont="1" applyFill="1" applyBorder="1" applyAlignment="1">
      <alignment horizontal="right" vertical="center" wrapText="1"/>
    </xf>
    <xf numFmtId="4" fontId="1" fillId="32" borderId="23" xfId="57" applyNumberFormat="1" applyFont="1" applyFill="1" applyBorder="1" applyAlignment="1" applyProtection="1">
      <alignment horizontal="right" vertical="center" wrapText="1"/>
      <protection/>
    </xf>
    <xf numFmtId="4" fontId="1" fillId="0" borderId="0" xfId="57" applyNumberFormat="1" applyFont="1" applyFill="1" applyBorder="1" applyAlignment="1" applyProtection="1">
      <alignment horizontal="right" vertical="center" wrapText="1"/>
      <protection/>
    </xf>
    <xf numFmtId="0" fontId="55" fillId="36" borderId="10" xfId="57" applyFont="1" applyFill="1" applyBorder="1" applyAlignment="1" applyProtection="1">
      <alignment horizontal="center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0" fillId="36" borderId="10" xfId="57" applyFont="1" applyFill="1" applyBorder="1" applyAlignment="1" applyProtection="1">
      <alignment horizontal="center" vertical="center" wrapText="1"/>
      <protection/>
    </xf>
    <xf numFmtId="4" fontId="0" fillId="36" borderId="10" xfId="57" applyNumberFormat="1" applyFont="1" applyFill="1" applyBorder="1" applyAlignment="1" applyProtection="1">
      <alignment horizontal="right" vertical="center" wrapText="1"/>
      <protection/>
    </xf>
    <xf numFmtId="4" fontId="0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left" vertical="center" wrapText="1"/>
      <protection/>
    </xf>
    <xf numFmtId="0" fontId="0" fillId="36" borderId="10" xfId="57" applyFont="1" applyFill="1" applyBorder="1" applyAlignment="1" applyProtection="1">
      <alignment horizontal="left" vertical="center" wrapText="1"/>
      <protection/>
    </xf>
    <xf numFmtId="4" fontId="0" fillId="36" borderId="10" xfId="57" applyNumberFormat="1" applyFont="1" applyFill="1" applyBorder="1" applyAlignment="1" applyProtection="1">
      <alignment horizontal="left" vertical="center" wrapText="1"/>
      <protection/>
    </xf>
    <xf numFmtId="0" fontId="1" fillId="36" borderId="24" xfId="57" applyFont="1" applyFill="1" applyBorder="1" applyAlignment="1" applyProtection="1">
      <alignment horizontal="left" vertical="center" wrapText="1"/>
      <protection/>
    </xf>
    <xf numFmtId="0" fontId="1" fillId="36" borderId="25" xfId="57" applyFont="1" applyFill="1" applyBorder="1" applyAlignment="1" applyProtection="1">
      <alignment horizontal="left" vertical="center" wrapText="1"/>
      <protection/>
    </xf>
    <xf numFmtId="0" fontId="1" fillId="36" borderId="26" xfId="57" applyFont="1" applyFill="1" applyBorder="1" applyAlignment="1" applyProtection="1">
      <alignment horizontal="left" vertical="center" wrapText="1"/>
      <protection/>
    </xf>
    <xf numFmtId="2" fontId="1" fillId="36" borderId="10" xfId="57" applyNumberFormat="1" applyFont="1" applyFill="1" applyBorder="1" applyAlignment="1" applyProtection="1">
      <alignment horizontal="right" vertical="center" wrapText="1"/>
      <protection/>
    </xf>
    <xf numFmtId="2" fontId="1" fillId="36" borderId="12" xfId="57" applyNumberFormat="1" applyFont="1" applyFill="1" applyBorder="1" applyAlignment="1" applyProtection="1">
      <alignment horizontal="right" vertical="center" wrapText="1"/>
      <protection/>
    </xf>
    <xf numFmtId="4" fontId="1" fillId="32" borderId="27" xfId="57" applyNumberFormat="1" applyFont="1" applyFill="1" applyBorder="1" applyAlignment="1" applyProtection="1">
      <alignment horizontal="right" vertical="center" wrapText="1"/>
      <protection/>
    </xf>
    <xf numFmtId="4" fontId="1" fillId="34" borderId="27" xfId="57" applyNumberFormat="1" applyFont="1" applyFill="1" applyBorder="1" applyAlignment="1" applyProtection="1">
      <alignment horizontal="right" vertical="center" wrapText="1"/>
      <protection/>
    </xf>
    <xf numFmtId="4" fontId="2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57" applyFon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 applyProtection="1">
      <alignment horizontal="left" vertical="center" indent="1"/>
      <protection/>
    </xf>
    <xf numFmtId="0" fontId="1" fillId="34" borderId="13" xfId="0" applyFont="1" applyFill="1" applyBorder="1" applyAlignment="1" applyProtection="1">
      <alignment horizontal="left" vertical="center" indent="1"/>
      <protection/>
    </xf>
    <xf numFmtId="4" fontId="1" fillId="32" borderId="28" xfId="57" applyNumberFormat="1" applyFont="1" applyFill="1" applyBorder="1" applyAlignment="1" applyProtection="1">
      <alignment horizontal="right" vertical="center" wrapText="1"/>
      <protection/>
    </xf>
    <xf numFmtId="0" fontId="0" fillId="36" borderId="10" xfId="57" applyFont="1" applyFill="1" applyBorder="1" applyAlignment="1" applyProtection="1">
      <alignment horizontal="left" vertical="top" wrapText="1"/>
      <protection/>
    </xf>
    <xf numFmtId="0" fontId="55" fillId="36" borderId="10" xfId="0" applyFont="1" applyFill="1" applyBorder="1" applyAlignment="1">
      <alignment vertical="center" wrapText="1"/>
    </xf>
    <xf numFmtId="0" fontId="0" fillId="36" borderId="24" xfId="57" applyFont="1" applyFill="1" applyBorder="1" applyAlignment="1" applyProtection="1">
      <alignment horizontal="left" vertical="center" wrapText="1"/>
      <protection/>
    </xf>
    <xf numFmtId="0" fontId="55" fillId="36" borderId="24" xfId="57" applyFont="1" applyFill="1" applyBorder="1" applyAlignment="1" applyProtection="1">
      <alignment horizontal="left" vertical="center" wrapText="1"/>
      <protection/>
    </xf>
    <xf numFmtId="3" fontId="0" fillId="0" borderId="10" xfId="57" applyNumberFormat="1" applyFont="1" applyFill="1" applyBorder="1" applyAlignment="1" applyProtection="1">
      <alignment horizontal="center" vertical="center" wrapText="1"/>
      <protection/>
    </xf>
    <xf numFmtId="183" fontId="6" fillId="0" borderId="0" xfId="49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10" xfId="57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vertical="center" wrapText="1"/>
    </xf>
    <xf numFmtId="0" fontId="0" fillId="37" borderId="16" xfId="0" applyFont="1" applyFill="1" applyBorder="1" applyAlignment="1">
      <alignment vertical="center" wrapText="1"/>
    </xf>
    <xf numFmtId="4" fontId="0" fillId="37" borderId="20" xfId="0" applyNumberFormat="1" applyFont="1" applyFill="1" applyBorder="1" applyAlignment="1">
      <alignment horizontal="right" vertical="center" wrapText="1"/>
    </xf>
    <xf numFmtId="4" fontId="0" fillId="37" borderId="29" xfId="0" applyNumberFormat="1" applyFont="1" applyFill="1" applyBorder="1" applyAlignment="1">
      <alignment horizontal="right" vertical="center" wrapText="1"/>
    </xf>
    <xf numFmtId="0" fontId="1" fillId="37" borderId="30" xfId="0" applyFont="1" applyFill="1" applyBorder="1" applyAlignment="1">
      <alignment vertical="center" wrapText="1"/>
    </xf>
    <xf numFmtId="10" fontId="0" fillId="37" borderId="31" xfId="0" applyNumberFormat="1" applyFont="1" applyFill="1" applyBorder="1" applyAlignment="1">
      <alignment horizontal="right" vertical="center" wrapText="1"/>
    </xf>
    <xf numFmtId="10" fontId="0" fillId="37" borderId="32" xfId="0" applyNumberFormat="1" applyFont="1" applyFill="1" applyBorder="1" applyAlignment="1">
      <alignment horizontal="right" vertical="center" wrapText="1"/>
    </xf>
    <xf numFmtId="0" fontId="55" fillId="0" borderId="10" xfId="57" applyFont="1" applyFill="1" applyBorder="1" applyAlignment="1" applyProtection="1">
      <alignment horizontal="lef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center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left" vertical="center" wrapText="1"/>
      <protection/>
    </xf>
    <xf numFmtId="0" fontId="0" fillId="36" borderId="10" xfId="57" applyFont="1" applyFill="1" applyBorder="1" applyAlignment="1" applyProtection="1">
      <alignment horizontal="lef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/>
    </xf>
    <xf numFmtId="0" fontId="55" fillId="0" borderId="10" xfId="57" applyFont="1" applyFill="1" applyBorder="1" applyAlignment="1" applyProtection="1">
      <alignment horizontal="left" vertical="top" wrapText="1"/>
      <protection/>
    </xf>
    <xf numFmtId="4" fontId="55" fillId="32" borderId="12" xfId="57" applyNumberFormat="1" applyFont="1" applyFill="1" applyBorder="1" applyAlignment="1" applyProtection="1">
      <alignment horizontal="right" vertical="center" wrapText="1"/>
      <protection/>
    </xf>
    <xf numFmtId="4" fontId="0" fillId="13" borderId="19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 applyProtection="1">
      <alignment horizontal="center" vertical="center" wrapText="1"/>
      <protection/>
    </xf>
    <xf numFmtId="4" fontId="56" fillId="32" borderId="12" xfId="57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57" fillId="0" borderId="0" xfId="0" applyFont="1" applyAlignment="1" applyProtection="1">
      <alignment wrapText="1"/>
      <protection/>
    </xf>
    <xf numFmtId="4" fontId="52" fillId="33" borderId="33" xfId="57" applyNumberFormat="1" applyFont="1" applyFill="1" applyBorder="1" applyAlignment="1" applyProtection="1">
      <alignment horizontal="center" vertical="center"/>
      <protection/>
    </xf>
    <xf numFmtId="4" fontId="32" fillId="34" borderId="34" xfId="57" applyNumberFormat="1" applyFont="1" applyFill="1" applyBorder="1" applyAlignment="1" applyProtection="1">
      <alignment horizontal="center" vertical="center" wrapText="1"/>
      <protection/>
    </xf>
    <xf numFmtId="0" fontId="36" fillId="0" borderId="24" xfId="57" applyFont="1" applyFill="1" applyBorder="1" applyAlignment="1" applyProtection="1">
      <alignment horizontal="center" vertical="center" wrapText="1"/>
      <protection/>
    </xf>
    <xf numFmtId="0" fontId="36" fillId="0" borderId="10" xfId="57" applyFont="1" applyFill="1" applyBorder="1" applyAlignment="1" applyProtection="1">
      <alignment horizontal="center" vertical="center" wrapText="1"/>
      <protection/>
    </xf>
    <xf numFmtId="4" fontId="36" fillId="32" borderId="34" xfId="57" applyNumberFormat="1" applyFont="1" applyFill="1" applyBorder="1" applyAlignment="1" applyProtection="1">
      <alignment horizontal="center" vertical="center" wrapText="1"/>
      <protection/>
    </xf>
    <xf numFmtId="4" fontId="51" fillId="34" borderId="34" xfId="57" applyNumberFormat="1" applyFont="1" applyFill="1" applyBorder="1" applyAlignment="1" applyProtection="1">
      <alignment horizontal="center" vertical="center" wrapText="1"/>
      <protection/>
    </xf>
    <xf numFmtId="4" fontId="52" fillId="33" borderId="34" xfId="57" applyNumberFormat="1" applyFont="1" applyFill="1" applyBorder="1" applyAlignment="1" applyProtection="1">
      <alignment horizontal="center" vertical="center"/>
      <protection/>
    </xf>
    <xf numFmtId="0" fontId="52" fillId="38" borderId="10" xfId="57" applyFont="1" applyFill="1" applyBorder="1" applyAlignment="1" applyProtection="1">
      <alignment vertical="center"/>
      <protection/>
    </xf>
    <xf numFmtId="4" fontId="52" fillId="38" borderId="34" xfId="57" applyNumberFormat="1" applyFont="1" applyFill="1" applyBorder="1" applyAlignment="1" applyProtection="1">
      <alignment horizontal="center" vertical="center"/>
      <protection/>
    </xf>
    <xf numFmtId="0" fontId="36" fillId="39" borderId="10" xfId="57" applyFont="1" applyFill="1" applyBorder="1" applyAlignment="1" applyProtection="1">
      <alignment horizontal="center" vertical="center" wrapText="1"/>
      <protection/>
    </xf>
    <xf numFmtId="4" fontId="52" fillId="39" borderId="34" xfId="57" applyNumberFormat="1" applyFont="1" applyFill="1" applyBorder="1" applyAlignment="1" applyProtection="1">
      <alignment horizontal="center" vertical="center"/>
      <protection/>
    </xf>
    <xf numFmtId="0" fontId="36" fillId="39" borderId="35" xfId="57" applyFont="1" applyFill="1" applyBorder="1" applyAlignment="1" applyProtection="1">
      <alignment horizontal="center" vertical="center" wrapText="1"/>
      <protection/>
    </xf>
    <xf numFmtId="4" fontId="52" fillId="39" borderId="36" xfId="57" applyNumberFormat="1" applyFont="1" applyFill="1" applyBorder="1" applyAlignment="1" applyProtection="1">
      <alignment horizontal="center" vertical="center"/>
      <protection/>
    </xf>
    <xf numFmtId="0" fontId="30" fillId="36" borderId="0" xfId="0" applyFont="1" applyFill="1" applyAlignment="1">
      <alignment/>
    </xf>
    <xf numFmtId="0" fontId="30" fillId="36" borderId="0" xfId="0" applyFont="1" applyFill="1" applyAlignment="1">
      <alignment horizontal="right"/>
    </xf>
    <xf numFmtId="4" fontId="32" fillId="0" borderId="0" xfId="0" applyNumberFormat="1" applyFont="1" applyAlignment="1">
      <alignment/>
    </xf>
    <xf numFmtId="4" fontId="30" fillId="40" borderId="17" xfId="0" applyNumberFormat="1" applyFont="1" applyFill="1" applyBorder="1" applyAlignment="1">
      <alignment vertical="center"/>
    </xf>
    <xf numFmtId="0" fontId="57" fillId="0" borderId="37" xfId="0" applyFont="1" applyFill="1" applyBorder="1" applyAlignment="1" applyProtection="1">
      <alignment horizontal="left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3" fillId="33" borderId="38" xfId="57" applyFont="1" applyFill="1" applyBorder="1" applyAlignment="1" applyProtection="1">
      <alignment vertical="center" wrapText="1"/>
      <protection/>
    </xf>
    <xf numFmtId="0" fontId="53" fillId="33" borderId="39" xfId="57" applyFont="1" applyFill="1" applyBorder="1" applyAlignment="1" applyProtection="1">
      <alignment vertical="center" wrapText="1"/>
      <protection/>
    </xf>
    <xf numFmtId="0" fontId="53" fillId="33" borderId="40" xfId="57" applyFont="1" applyFill="1" applyBorder="1" applyAlignment="1" applyProtection="1">
      <alignment vertical="center" wrapText="1"/>
      <protection/>
    </xf>
    <xf numFmtId="0" fontId="1" fillId="41" borderId="41" xfId="0" applyFont="1" applyFill="1" applyBorder="1" applyAlignment="1" applyProtection="1">
      <alignment vertical="center" wrapText="1"/>
      <protection/>
    </xf>
    <xf numFmtId="0" fontId="1" fillId="41" borderId="25" xfId="0" applyFont="1" applyFill="1" applyBorder="1" applyAlignment="1" applyProtection="1">
      <alignment vertical="center" wrapText="1"/>
      <protection/>
    </xf>
    <xf numFmtId="0" fontId="1" fillId="41" borderId="26" xfId="0" applyFont="1" applyFill="1" applyBorder="1" applyAlignment="1" applyProtection="1">
      <alignment vertical="center" wrapText="1"/>
      <protection/>
    </xf>
    <xf numFmtId="0" fontId="53" fillId="33" borderId="41" xfId="57" applyFont="1" applyFill="1" applyBorder="1" applyAlignment="1" applyProtection="1">
      <alignment vertical="center" wrapText="1"/>
      <protection/>
    </xf>
    <xf numFmtId="0" fontId="53" fillId="33" borderId="25" xfId="57" applyFont="1" applyFill="1" applyBorder="1" applyAlignment="1" applyProtection="1">
      <alignment vertical="center" wrapText="1"/>
      <protection/>
    </xf>
    <xf numFmtId="0" fontId="53" fillId="33" borderId="26" xfId="57" applyFont="1" applyFill="1" applyBorder="1" applyAlignment="1" applyProtection="1">
      <alignment vertical="center" wrapText="1"/>
      <protection/>
    </xf>
    <xf numFmtId="0" fontId="53" fillId="33" borderId="42" xfId="57" applyFont="1" applyFill="1" applyBorder="1" applyAlignment="1" applyProtection="1">
      <alignment vertical="center" wrapText="1"/>
      <protection/>
    </xf>
    <xf numFmtId="0" fontId="53" fillId="33" borderId="43" xfId="57" applyFont="1" applyFill="1" applyBorder="1" applyAlignment="1" applyProtection="1">
      <alignment vertical="center" wrapText="1"/>
      <protection/>
    </xf>
    <xf numFmtId="0" fontId="53" fillId="33" borderId="44" xfId="57" applyFont="1" applyFill="1" applyBorder="1" applyAlignment="1" applyProtection="1">
      <alignment vertical="center" wrapText="1"/>
      <protection/>
    </xf>
    <xf numFmtId="4" fontId="52" fillId="33" borderId="45" xfId="57" applyNumberFormat="1" applyFont="1" applyFill="1" applyBorder="1" applyAlignment="1" applyProtection="1">
      <alignment horizontal="center" vertical="center"/>
      <protection/>
    </xf>
    <xf numFmtId="0" fontId="36" fillId="0" borderId="46" xfId="0" applyFont="1" applyFill="1" applyBorder="1" applyAlignment="1">
      <alignment vertical="center" wrapText="1"/>
    </xf>
    <xf numFmtId="0" fontId="52" fillId="38" borderId="46" xfId="57" applyFont="1" applyFill="1" applyBorder="1" applyAlignment="1" applyProtection="1">
      <alignment vertical="center"/>
      <protection/>
    </xf>
    <xf numFmtId="0" fontId="30" fillId="0" borderId="41" xfId="57" applyFont="1" applyFill="1" applyBorder="1" applyAlignment="1" applyProtection="1">
      <alignment vertical="center"/>
      <protection/>
    </xf>
    <xf numFmtId="0" fontId="32" fillId="39" borderId="41" xfId="57" applyFont="1" applyFill="1" applyBorder="1" applyAlignment="1" applyProtection="1">
      <alignment vertical="center"/>
      <protection/>
    </xf>
    <xf numFmtId="0" fontId="32" fillId="39" borderId="47" xfId="57" applyFont="1" applyFill="1" applyBorder="1" applyAlignment="1" applyProtection="1">
      <alignment vertical="center"/>
      <protection/>
    </xf>
    <xf numFmtId="0" fontId="32" fillId="40" borderId="17" xfId="57" applyFont="1" applyFill="1" applyBorder="1" applyAlignment="1" applyProtection="1">
      <alignment vertical="center"/>
      <protection/>
    </xf>
    <xf numFmtId="0" fontId="1" fillId="35" borderId="48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horizontal="left" vertical="center" wrapText="1"/>
    </xf>
    <xf numFmtId="0" fontId="1" fillId="35" borderId="50" xfId="0" applyFont="1" applyFill="1" applyBorder="1" applyAlignment="1">
      <alignment horizontal="left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1" fillId="41" borderId="48" xfId="0" applyFont="1" applyFill="1" applyBorder="1" applyAlignment="1">
      <alignment horizontal="center" vertical="center" wrapText="1"/>
    </xf>
    <xf numFmtId="0" fontId="1" fillId="41" borderId="49" xfId="0" applyFont="1" applyFill="1" applyBorder="1" applyAlignment="1">
      <alignment horizontal="center" vertical="center"/>
    </xf>
    <xf numFmtId="0" fontId="1" fillId="41" borderId="37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56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center" wrapText="1"/>
      <protection/>
    </xf>
    <xf numFmtId="0" fontId="53" fillId="33" borderId="59" xfId="0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 horizontal="left" vertical="center"/>
      <protection/>
    </xf>
    <xf numFmtId="0" fontId="53" fillId="33" borderId="26" xfId="0" applyFont="1" applyFill="1" applyBorder="1" applyAlignment="1" applyProtection="1">
      <alignment horizontal="left" vertical="center"/>
      <protection/>
    </xf>
    <xf numFmtId="0" fontId="53" fillId="33" borderId="60" xfId="57" applyFont="1" applyFill="1" applyBorder="1" applyAlignment="1" applyProtection="1">
      <alignment horizontal="center" vertical="center"/>
      <protection/>
    </xf>
    <xf numFmtId="0" fontId="53" fillId="33" borderId="61" xfId="57" applyFont="1" applyFill="1" applyBorder="1" applyAlignment="1" applyProtection="1">
      <alignment horizontal="center" vertical="center"/>
      <protection/>
    </xf>
    <xf numFmtId="0" fontId="1" fillId="35" borderId="48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2" fontId="0" fillId="32" borderId="62" xfId="57" applyNumberFormat="1" applyFont="1" applyFill="1" applyBorder="1" applyAlignment="1" applyProtection="1">
      <alignment horizontal="center" vertical="center" wrapText="1"/>
      <protection/>
    </xf>
    <xf numFmtId="2" fontId="0" fillId="32" borderId="43" xfId="57" applyNumberFormat="1" applyFont="1" applyFill="1" applyBorder="1" applyAlignment="1" applyProtection="1">
      <alignment horizontal="center" vertical="center" wrapText="1"/>
      <protection/>
    </xf>
    <xf numFmtId="2" fontId="0" fillId="32" borderId="44" xfId="57" applyNumberFormat="1" applyFont="1" applyFill="1" applyBorder="1" applyAlignment="1" applyProtection="1">
      <alignment horizontal="center" vertical="center" wrapText="1"/>
      <protection/>
    </xf>
    <xf numFmtId="0" fontId="53" fillId="33" borderId="63" xfId="57" applyFont="1" applyFill="1" applyBorder="1" applyAlignment="1" applyProtection="1">
      <alignment horizontal="left" vertical="center"/>
      <protection/>
    </xf>
    <xf numFmtId="0" fontId="53" fillId="33" borderId="21" xfId="57" applyFont="1" applyFill="1" applyBorder="1" applyAlignment="1" applyProtection="1">
      <alignment horizontal="left" vertical="center"/>
      <protection/>
    </xf>
    <xf numFmtId="0" fontId="1" fillId="34" borderId="64" xfId="0" applyFont="1" applyFill="1" applyBorder="1" applyAlignment="1">
      <alignment horizontal="left" vertical="center" wrapText="1"/>
    </xf>
    <xf numFmtId="0" fontId="1" fillId="34" borderId="49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0" borderId="10" xfId="57" applyFont="1" applyFill="1" applyBorder="1" applyAlignment="1" applyProtection="1">
      <alignment horizontal="left" vertical="center" wrapText="1"/>
      <protection/>
    </xf>
    <xf numFmtId="0" fontId="1" fillId="34" borderId="10" xfId="57" applyFont="1" applyFill="1" applyBorder="1" applyAlignment="1" applyProtection="1">
      <alignment horizontal="left" vertical="center" wrapText="1"/>
      <protection/>
    </xf>
    <xf numFmtId="0" fontId="1" fillId="32" borderId="24" xfId="57" applyFont="1" applyFill="1" applyBorder="1" applyAlignment="1" applyProtection="1">
      <alignment horizontal="left" vertical="center" wrapText="1"/>
      <protection/>
    </xf>
    <xf numFmtId="0" fontId="1" fillId="32" borderId="25" xfId="57" applyFont="1" applyFill="1" applyBorder="1" applyAlignment="1" applyProtection="1">
      <alignment horizontal="left" vertical="center" wrapText="1"/>
      <protection/>
    </xf>
    <xf numFmtId="0" fontId="1" fillId="32" borderId="26" xfId="57" applyFont="1" applyFill="1" applyBorder="1" applyAlignment="1" applyProtection="1">
      <alignment horizontal="left" vertical="center" wrapText="1"/>
      <protection/>
    </xf>
    <xf numFmtId="0" fontId="53" fillId="33" borderId="13" xfId="57" applyFont="1" applyFill="1" applyBorder="1" applyAlignment="1" applyProtection="1">
      <alignment horizontal="left" vertical="center" wrapText="1"/>
      <protection/>
    </xf>
    <xf numFmtId="0" fontId="53" fillId="33" borderId="10" xfId="57" applyFont="1" applyFill="1" applyBorder="1" applyAlignment="1" applyProtection="1">
      <alignment horizontal="left" vertical="center" wrapText="1"/>
      <protection/>
    </xf>
    <xf numFmtId="0" fontId="53" fillId="33" borderId="65" xfId="57" applyFont="1" applyFill="1" applyBorder="1" applyAlignment="1" applyProtection="1">
      <alignment horizontal="center" vertical="center"/>
      <protection/>
    </xf>
    <xf numFmtId="0" fontId="53" fillId="33" borderId="66" xfId="57" applyFont="1" applyFill="1" applyBorder="1" applyAlignment="1" applyProtection="1">
      <alignment horizontal="center" vertical="center"/>
      <protection/>
    </xf>
    <xf numFmtId="0" fontId="53" fillId="33" borderId="60" xfId="57" applyFont="1" applyFill="1" applyBorder="1" applyAlignment="1" applyProtection="1">
      <alignment horizontal="center" vertical="center" wrapText="1"/>
      <protection/>
    </xf>
    <xf numFmtId="0" fontId="53" fillId="33" borderId="61" xfId="57" applyFont="1" applyFill="1" applyBorder="1" applyAlignment="1" applyProtection="1">
      <alignment horizontal="center" vertical="center" wrapText="1"/>
      <protection/>
    </xf>
    <xf numFmtId="0" fontId="53" fillId="33" borderId="67" xfId="57" applyFont="1" applyFill="1" applyBorder="1" applyAlignment="1" applyProtection="1">
      <alignment horizontal="center" vertical="center" wrapText="1"/>
      <protection/>
    </xf>
    <xf numFmtId="0" fontId="53" fillId="33" borderId="68" xfId="57" applyFont="1" applyFill="1" applyBorder="1" applyAlignment="1" applyProtection="1">
      <alignment horizontal="center" vertical="center" wrapText="1"/>
      <protection/>
    </xf>
    <xf numFmtId="0" fontId="1" fillId="32" borderId="28" xfId="57" applyFont="1" applyFill="1" applyBorder="1" applyAlignment="1" applyProtection="1">
      <alignment horizontal="left" vertical="center" wrapText="1"/>
      <protection/>
    </xf>
    <xf numFmtId="0" fontId="53" fillId="33" borderId="69" xfId="57" applyFont="1" applyFill="1" applyBorder="1" applyAlignment="1" applyProtection="1">
      <alignment horizontal="center" vertical="center"/>
      <protection/>
    </xf>
    <xf numFmtId="0" fontId="53" fillId="33" borderId="67" xfId="57" applyFont="1" applyFill="1" applyBorder="1" applyAlignment="1" applyProtection="1">
      <alignment horizontal="center" vertical="center"/>
      <protection/>
    </xf>
    <xf numFmtId="0" fontId="53" fillId="33" borderId="70" xfId="57" applyFont="1" applyFill="1" applyBorder="1" applyAlignment="1" applyProtection="1">
      <alignment horizontal="center" vertical="center"/>
      <protection/>
    </xf>
    <xf numFmtId="0" fontId="53" fillId="33" borderId="71" xfId="57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2" fillId="0" borderId="72" xfId="57" applyFont="1" applyFill="1" applyBorder="1" applyAlignment="1" applyProtection="1">
      <alignment horizontal="center" vertical="center" wrapText="1"/>
      <protection/>
    </xf>
    <xf numFmtId="0" fontId="32" fillId="0" borderId="73" xfId="57" applyFont="1" applyFill="1" applyBorder="1" applyAlignment="1" applyProtection="1">
      <alignment horizontal="center" vertical="center" wrapText="1"/>
      <protection/>
    </xf>
    <xf numFmtId="0" fontId="57" fillId="0" borderId="48" xfId="0" applyFont="1" applyFill="1" applyBorder="1" applyAlignment="1" applyProtection="1">
      <alignment horizontal="right"/>
      <protection/>
    </xf>
    <xf numFmtId="0" fontId="57" fillId="0" borderId="49" xfId="0" applyFont="1" applyFill="1" applyBorder="1" applyAlignment="1" applyProtection="1">
      <alignment horizontal="right"/>
      <protection/>
    </xf>
    <xf numFmtId="0" fontId="1" fillId="0" borderId="74" xfId="57" applyFont="1" applyFill="1" applyBorder="1" applyAlignment="1" applyProtection="1">
      <alignment horizontal="center" vertical="center"/>
      <protection/>
    </xf>
    <xf numFmtId="0" fontId="1" fillId="0" borderId="75" xfId="57" applyFont="1" applyFill="1" applyBorder="1" applyAlignment="1" applyProtection="1">
      <alignment horizontal="center" vertical="center"/>
      <protection/>
    </xf>
    <xf numFmtId="0" fontId="32" fillId="0" borderId="76" xfId="57" applyFont="1" applyFill="1" applyBorder="1" applyAlignment="1" applyProtection="1">
      <alignment horizontal="center" vertical="center" wrapText="1"/>
      <protection/>
    </xf>
    <xf numFmtId="0" fontId="32" fillId="0" borderId="61" xfId="57" applyFont="1" applyFill="1" applyBorder="1" applyAlignment="1" applyProtection="1">
      <alignment horizontal="center" vertical="center" wrapText="1"/>
      <protection/>
    </xf>
    <xf numFmtId="0" fontId="32" fillId="0" borderId="76" xfId="57" applyFont="1" applyFill="1" applyBorder="1" applyAlignment="1" applyProtection="1">
      <alignment horizontal="center" vertical="center"/>
      <protection/>
    </xf>
    <xf numFmtId="0" fontId="32" fillId="0" borderId="61" xfId="57" applyFont="1" applyFill="1" applyBorder="1" applyAlignment="1" applyProtection="1">
      <alignment horizontal="center" vertical="center"/>
      <protection/>
    </xf>
    <xf numFmtId="0" fontId="57" fillId="0" borderId="48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3" fillId="33" borderId="25" xfId="57" applyFont="1" applyFill="1" applyBorder="1" applyAlignment="1" applyProtection="1">
      <alignment horizontal="left" vertical="center" wrapText="1"/>
      <protection/>
    </xf>
    <xf numFmtId="0" fontId="53" fillId="33" borderId="26" xfId="57" applyFont="1" applyFill="1" applyBorder="1" applyAlignment="1" applyProtection="1">
      <alignment horizontal="left" vertical="center" wrapText="1"/>
      <protection/>
    </xf>
    <xf numFmtId="0" fontId="1" fillId="41" borderId="25" xfId="0" applyFont="1" applyFill="1" applyBorder="1" applyAlignment="1" applyProtection="1">
      <alignment horizontal="left" vertical="center" wrapText="1"/>
      <protection/>
    </xf>
    <xf numFmtId="0" fontId="1" fillId="41" borderId="26" xfId="0" applyFont="1" applyFill="1" applyBorder="1" applyAlignment="1" applyProtection="1">
      <alignment horizontal="left" vertical="center" wrapText="1"/>
      <protection/>
    </xf>
    <xf numFmtId="0" fontId="57" fillId="0" borderId="77" xfId="0" applyFont="1" applyBorder="1" applyAlignment="1" applyProtection="1">
      <alignment horizontal="center" wrapText="1"/>
      <protection/>
    </xf>
    <xf numFmtId="0" fontId="57" fillId="0" borderId="78" xfId="0" applyFont="1" applyBorder="1" applyAlignment="1" applyProtection="1">
      <alignment horizontal="center" wrapText="1"/>
      <protection/>
    </xf>
    <xf numFmtId="0" fontId="57" fillId="0" borderId="79" xfId="0" applyFont="1" applyBorder="1" applyAlignment="1" applyProtection="1">
      <alignment horizontal="center" wrapText="1"/>
      <protection/>
    </xf>
    <xf numFmtId="0" fontId="53" fillId="33" borderId="39" xfId="57" applyFont="1" applyFill="1" applyBorder="1" applyAlignment="1" applyProtection="1">
      <alignment horizontal="left" vertical="center" wrapText="1"/>
      <protection/>
    </xf>
    <xf numFmtId="0" fontId="53" fillId="33" borderId="4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Millares 2" xfId="48"/>
    <cellStyle name="Comma" xfId="49"/>
    <cellStyle name="Comma [0]" xfId="50"/>
    <cellStyle name="Moneda 2" xfId="51"/>
    <cellStyle name="Currency" xfId="52"/>
    <cellStyle name="Currency [0]" xfId="53"/>
    <cellStyle name="Neutre" xfId="54"/>
    <cellStyle name="Normal 2" xfId="55"/>
    <cellStyle name="Normal 3" xfId="56"/>
    <cellStyle name="Normal_INFINGUA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1666875</xdr:colOff>
      <xdr:row>0</xdr:row>
      <xdr:rowOff>485775</xdr:rowOff>
    </xdr:to>
    <xdr:pic>
      <xdr:nvPicPr>
        <xdr:cNvPr id="1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1666875</xdr:colOff>
      <xdr:row>0</xdr:row>
      <xdr:rowOff>438150</xdr:rowOff>
    </xdr:to>
    <xdr:pic>
      <xdr:nvPicPr>
        <xdr:cNvPr id="1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1666875</xdr:colOff>
      <xdr:row>0</xdr:row>
      <xdr:rowOff>485775</xdr:rowOff>
    </xdr:to>
    <xdr:pic>
      <xdr:nvPicPr>
        <xdr:cNvPr id="2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OX\Disque%20dur\Users\PLANIFICACION\AppData\Local\Microsoft\Windows\Temporary%20Internet%20Files\Content.Outlook\XFL87IQ1\BC-Oficial%20Presupuesto%20Proyecto%20nuevo%20para%20PAD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 GENERAL"/>
      <sheetName val="PPTO PARTIDAS RUBROS"/>
      <sheetName val="PPTO ACTIVIDADES"/>
    </sheetNames>
    <sheetDataSet>
      <sheetData sheetId="2">
        <row r="10">
          <cell r="B10" t="str">
            <v>Office supplies for sessions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21" sqref="A1:F21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3" width="16.8515625" style="0" customWidth="1"/>
    <col min="4" max="4" width="15.8515625" style="0" customWidth="1"/>
    <col min="5" max="5" width="17.00390625" style="0" customWidth="1"/>
    <col min="6" max="6" width="14.00390625" style="0" customWidth="1"/>
  </cols>
  <sheetData>
    <row r="1" spans="1:6" ht="22.5" customHeight="1" thickBot="1">
      <c r="A1" s="146"/>
      <c r="B1" s="147"/>
      <c r="C1" s="147"/>
      <c r="D1" s="147"/>
      <c r="E1" s="147"/>
      <c r="F1" s="148"/>
    </row>
    <row r="2" spans="1:6" ht="38.25" customHeight="1" thickBot="1">
      <c r="A2" s="146" t="s">
        <v>37</v>
      </c>
      <c r="B2" s="147"/>
      <c r="C2" s="147"/>
      <c r="D2" s="147"/>
      <c r="E2" s="147"/>
      <c r="F2" s="148"/>
    </row>
    <row r="3" spans="1:6" ht="13.5" thickBot="1">
      <c r="A3" s="21"/>
      <c r="B3" s="21"/>
      <c r="C3" s="21"/>
      <c r="D3" s="21"/>
      <c r="E3" s="21"/>
      <c r="F3" s="21"/>
    </row>
    <row r="4" spans="1:6" ht="33" customHeight="1" thickBot="1" thickTop="1">
      <c r="A4" s="142" t="s">
        <v>38</v>
      </c>
      <c r="B4" s="144" t="s">
        <v>14</v>
      </c>
      <c r="C4" s="149" t="s">
        <v>19</v>
      </c>
      <c r="D4" s="150"/>
      <c r="E4" s="144" t="s">
        <v>20</v>
      </c>
      <c r="F4" s="151" t="s">
        <v>0</v>
      </c>
    </row>
    <row r="5" spans="1:6" ht="33.75" customHeight="1" thickBot="1">
      <c r="A5" s="143"/>
      <c r="B5" s="145"/>
      <c r="C5" s="23" t="s">
        <v>21</v>
      </c>
      <c r="D5" s="24" t="s">
        <v>22</v>
      </c>
      <c r="E5" s="145"/>
      <c r="F5" s="152"/>
    </row>
    <row r="6" spans="1:6" ht="13.5" thickBot="1">
      <c r="A6" s="139" t="s">
        <v>1</v>
      </c>
      <c r="B6" s="140"/>
      <c r="C6" s="140"/>
      <c r="D6" s="140"/>
      <c r="E6" s="140"/>
      <c r="F6" s="141"/>
    </row>
    <row r="7" spans="1:6" ht="13.5" thickBot="1">
      <c r="A7" s="78" t="s">
        <v>28</v>
      </c>
      <c r="B7" s="25">
        <f>'PPTO PARTIDAS RUBROS'!I7</f>
        <v>0</v>
      </c>
      <c r="C7" s="25" t="e">
        <f>+'PPTO PARTIDAS RUBROS'!J8</f>
        <v>#REF!</v>
      </c>
      <c r="D7" s="25">
        <f>'PPTO PARTIDAS RUBROS'!K7</f>
        <v>0</v>
      </c>
      <c r="E7" s="25">
        <f>'PPTO PARTIDAS RUBROS'!L7</f>
        <v>0</v>
      </c>
      <c r="F7" s="79" t="e">
        <f aca="true" t="shared" si="0" ref="F7:F16">SUM(B7:E7)</f>
        <v>#REF!</v>
      </c>
    </row>
    <row r="8" spans="1:6" ht="13.5" thickBot="1">
      <c r="A8" s="78" t="s">
        <v>29</v>
      </c>
      <c r="B8" s="43">
        <f>'PPTO PARTIDAS RUBROS'!I9</f>
        <v>0</v>
      </c>
      <c r="C8" s="25">
        <f>'PPTO PARTIDAS RUBROS'!J9</f>
        <v>0</v>
      </c>
      <c r="D8" s="25">
        <f>'PPTO PARTIDAS RUBROS'!K9</f>
        <v>0</v>
      </c>
      <c r="E8" s="25">
        <f>'PPTO PARTIDAS RUBROS'!L9</f>
        <v>0</v>
      </c>
      <c r="F8" s="79">
        <f t="shared" si="0"/>
        <v>0</v>
      </c>
    </row>
    <row r="9" spans="1:6" ht="13.5" thickBot="1">
      <c r="A9" s="78" t="s">
        <v>30</v>
      </c>
      <c r="B9" s="25" t="e">
        <f>+'PPTO PARTIDAS RUBROS'!I12</f>
        <v>#REF!</v>
      </c>
      <c r="C9" s="25">
        <f>'PPTO PARTIDAS RUBROS'!J12</f>
        <v>0</v>
      </c>
      <c r="D9" s="25" t="e">
        <f>+'PPTO PARTIDAS RUBROS'!K12</f>
        <v>#REF!</v>
      </c>
      <c r="E9" s="25">
        <f>'PPTO PARTIDAS RUBROS'!L12</f>
        <v>0</v>
      </c>
      <c r="F9" s="79" t="e">
        <f t="shared" si="0"/>
        <v>#REF!</v>
      </c>
    </row>
    <row r="10" spans="1:6" ht="13.5" thickBot="1">
      <c r="A10" s="78" t="s">
        <v>31</v>
      </c>
      <c r="B10" s="25">
        <f>'PPTO PARTIDAS RUBROS'!I16</f>
        <v>27741.08322324967</v>
      </c>
      <c r="C10" s="94" t="s">
        <v>45</v>
      </c>
      <c r="D10" s="25" t="e">
        <f>+'PPTO PARTIDAS RUBROS'!K16</f>
        <v>#REF!</v>
      </c>
      <c r="E10" s="25">
        <f>'PPTO PARTIDAS RUBROS'!L16</f>
        <v>0</v>
      </c>
      <c r="F10" s="79" t="e">
        <f t="shared" si="0"/>
        <v>#REF!</v>
      </c>
    </row>
    <row r="11" spans="1:7" ht="13.5" thickBot="1">
      <c r="A11" s="78" t="s">
        <v>32</v>
      </c>
      <c r="B11" s="25">
        <f>'PPTO PARTIDAS RUBROS'!I20</f>
        <v>0</v>
      </c>
      <c r="C11" s="94" t="s">
        <v>45</v>
      </c>
      <c r="D11" s="25">
        <f>'PPTO PARTIDAS RUBROS'!K20</f>
        <v>0</v>
      </c>
      <c r="E11" s="25">
        <f>'PPTO PARTIDAS RUBROS'!L20</f>
        <v>0</v>
      </c>
      <c r="F11" s="79">
        <f t="shared" si="0"/>
        <v>0</v>
      </c>
      <c r="G11" s="14"/>
    </row>
    <row r="12" spans="1:6" ht="13.5" thickBot="1">
      <c r="A12" s="78" t="s">
        <v>33</v>
      </c>
      <c r="B12" s="25" t="e">
        <f>+'PPTO PARTIDAS RUBROS'!I23</f>
        <v>#REF!</v>
      </c>
      <c r="C12" s="25" t="e">
        <f>+'PPTO PARTIDAS RUBROS'!J23</f>
        <v>#REF!</v>
      </c>
      <c r="D12" s="25" t="e">
        <f>+'PPTO PARTIDAS RUBROS'!K23</f>
        <v>#REF!</v>
      </c>
      <c r="E12" s="25">
        <f>'PPTO PARTIDAS RUBROS'!L23</f>
        <v>0</v>
      </c>
      <c r="F12" s="79" t="e">
        <f t="shared" si="0"/>
        <v>#REF!</v>
      </c>
    </row>
    <row r="13" spans="1:6" ht="13.5" thickBot="1">
      <c r="A13" s="78" t="s">
        <v>34</v>
      </c>
      <c r="B13" s="25">
        <f>'PPTO PARTIDAS RUBROS'!I46</f>
        <v>0</v>
      </c>
      <c r="C13" s="94" t="s">
        <v>45</v>
      </c>
      <c r="D13" s="25">
        <f>'PPTO PARTIDAS RUBROS'!K46</f>
        <v>0</v>
      </c>
      <c r="E13" s="25">
        <f>'PPTO PARTIDAS RUBROS'!L46</f>
        <v>0</v>
      </c>
      <c r="F13" s="79">
        <f t="shared" si="0"/>
        <v>0</v>
      </c>
    </row>
    <row r="14" spans="1:6" ht="13.5" thickBot="1">
      <c r="A14" s="78" t="s">
        <v>35</v>
      </c>
      <c r="B14" s="25" t="e">
        <f>+'PPTO PARTIDAS RUBROS'!H48</f>
        <v>#REF!</v>
      </c>
      <c r="C14" s="25">
        <f>'PPTO PARTIDAS RUBROS'!J48</f>
        <v>0</v>
      </c>
      <c r="D14" s="25">
        <f>'PPTO PARTIDAS RUBROS'!K48</f>
        <v>0</v>
      </c>
      <c r="E14" s="25">
        <f>'PPTO PARTIDAS RUBROS'!L48</f>
        <v>0</v>
      </c>
      <c r="F14" s="79" t="e">
        <f t="shared" si="0"/>
        <v>#REF!</v>
      </c>
    </row>
    <row r="15" spans="1:6" ht="13.5" thickBot="1">
      <c r="A15" s="78" t="s">
        <v>36</v>
      </c>
      <c r="B15" s="25">
        <f>'PPTO PARTIDAS RUBROS'!I53</f>
        <v>0</v>
      </c>
      <c r="C15" s="94" t="s">
        <v>45</v>
      </c>
      <c r="D15" s="25">
        <f>'PPTO PARTIDAS RUBROS'!K53</f>
        <v>0</v>
      </c>
      <c r="E15" s="25">
        <f>'PPTO PARTIDAS RUBROS'!L53</f>
        <v>0</v>
      </c>
      <c r="F15" s="79">
        <f t="shared" si="0"/>
        <v>0</v>
      </c>
    </row>
    <row r="16" spans="1:7" ht="13.5" thickBot="1">
      <c r="A16" s="22" t="s">
        <v>39</v>
      </c>
      <c r="B16" s="26" t="e">
        <f>SUM(B7:B15)</f>
        <v>#REF!</v>
      </c>
      <c r="C16" s="26" t="e">
        <f>SUM(C7:C15)</f>
        <v>#REF!</v>
      </c>
      <c r="D16" s="26" t="e">
        <f>SUM(D7:D15)</f>
        <v>#REF!</v>
      </c>
      <c r="E16" s="26">
        <f>SUM(E7:E15)</f>
        <v>0</v>
      </c>
      <c r="F16" s="27" t="e">
        <f t="shared" si="0"/>
        <v>#REF!</v>
      </c>
      <c r="G16" s="14"/>
    </row>
    <row r="17" spans="1:6" ht="13.5" thickBot="1">
      <c r="A17" s="139" t="s">
        <v>40</v>
      </c>
      <c r="B17" s="140"/>
      <c r="C17" s="140"/>
      <c r="D17" s="140"/>
      <c r="E17" s="140"/>
      <c r="F17" s="141"/>
    </row>
    <row r="18" spans="1:6" ht="13.5" thickBot="1">
      <c r="A18" s="78" t="s">
        <v>41</v>
      </c>
      <c r="B18" s="25" t="e">
        <f>'PPTO PARTIDAS RUBROS'!I58</f>
        <v>#REF!</v>
      </c>
      <c r="C18" s="94" t="s">
        <v>45</v>
      </c>
      <c r="D18" s="94" t="s">
        <v>45</v>
      </c>
      <c r="E18" s="94" t="s">
        <v>45</v>
      </c>
      <c r="F18" s="80" t="e">
        <f>SUM(B18:B18)</f>
        <v>#REF!</v>
      </c>
    </row>
    <row r="19" spans="1:6" ht="13.5" thickBot="1">
      <c r="A19" s="22" t="s">
        <v>42</v>
      </c>
      <c r="B19" s="26" t="e">
        <f>B18</f>
        <v>#REF!</v>
      </c>
      <c r="C19" s="94" t="s">
        <v>45</v>
      </c>
      <c r="D19" s="94" t="s">
        <v>45</v>
      </c>
      <c r="E19" s="94" t="s">
        <v>45</v>
      </c>
      <c r="F19" s="27" t="e">
        <f>SUM(B19:B19)</f>
        <v>#REF!</v>
      </c>
    </row>
    <row r="20" spans="1:6" ht="13.5" thickBot="1">
      <c r="A20" s="22" t="s">
        <v>43</v>
      </c>
      <c r="B20" s="28" t="e">
        <f>B16+B19</f>
        <v>#REF!</v>
      </c>
      <c r="C20" s="28" t="e">
        <f>SUM(C16,C19)</f>
        <v>#REF!</v>
      </c>
      <c r="D20" s="28" t="e">
        <f>SUM(D16,D19)</f>
        <v>#REF!</v>
      </c>
      <c r="E20" s="28">
        <f>SUM(E16,E19)</f>
        <v>0</v>
      </c>
      <c r="F20" s="29" t="e">
        <f>SUM(B20:E20)</f>
        <v>#REF!</v>
      </c>
    </row>
    <row r="21" spans="1:6" ht="13.5" thickBot="1">
      <c r="A21" s="81" t="s">
        <v>44</v>
      </c>
      <c r="B21" s="82" t="e">
        <f>IF($F$20&gt;0,B20/$F$20,0)</f>
        <v>#REF!</v>
      </c>
      <c r="C21" s="82" t="e">
        <f>IF($F$20&gt;0,C20/$F$20,0)</f>
        <v>#REF!</v>
      </c>
      <c r="D21" s="82" t="e">
        <f>IF($F$20&gt;0,D20/$F$20,0)</f>
        <v>#REF!</v>
      </c>
      <c r="E21" s="82" t="e">
        <f>IF($F$20&gt;0,E20/$F$20,0)</f>
        <v>#REF!</v>
      </c>
      <c r="F21" s="83" t="e">
        <f>IF($F$20&gt;0,F20/$F$20,0)</f>
        <v>#REF!</v>
      </c>
    </row>
    <row r="22" spans="1:6" ht="13.5" thickTop="1">
      <c r="A22" s="1"/>
      <c r="B22" s="62"/>
      <c r="C22" s="2"/>
      <c r="D22" s="2"/>
      <c r="E22" s="2"/>
      <c r="F22" s="3"/>
    </row>
    <row r="23" spans="1:6" ht="12.75">
      <c r="A23" s="9"/>
      <c r="B23" s="9"/>
      <c r="C23" s="9"/>
      <c r="D23" s="9"/>
      <c r="E23" s="9"/>
      <c r="F23" s="9"/>
    </row>
  </sheetData>
  <sheetProtection/>
  <mergeCells count="9">
    <mergeCell ref="A17:F17"/>
    <mergeCell ref="A4:A5"/>
    <mergeCell ref="B4:B5"/>
    <mergeCell ref="A1:F1"/>
    <mergeCell ref="C4:D4"/>
    <mergeCell ref="E4:E5"/>
    <mergeCell ref="F4:F5"/>
    <mergeCell ref="A2:F2"/>
    <mergeCell ref="A6:F6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60" sqref="A1:M60"/>
    </sheetView>
  </sheetViews>
  <sheetFormatPr defaultColWidth="11.421875" defaultRowHeight="12.75"/>
  <cols>
    <col min="1" max="1" width="7.57421875" style="0" customWidth="1"/>
    <col min="2" max="2" width="50.421875" style="0" customWidth="1"/>
    <col min="3" max="3" width="9.28125" style="0" customWidth="1"/>
    <col min="4" max="4" width="12.140625" style="0" customWidth="1"/>
    <col min="5" max="5" width="11.8515625" style="0" customWidth="1"/>
    <col min="6" max="6" width="12.421875" style="0" customWidth="1"/>
    <col min="7" max="7" width="11.28125" style="0" customWidth="1"/>
    <col min="8" max="8" width="12.00390625" style="0" customWidth="1"/>
    <col min="9" max="9" width="12.140625" style="0" customWidth="1"/>
    <col min="10" max="10" width="13.00390625" style="0" customWidth="1"/>
    <col min="11" max="11" width="13.7109375" style="0" customWidth="1"/>
    <col min="12" max="12" width="12.7109375" style="0" customWidth="1"/>
    <col min="13" max="13" width="13.00390625" style="0" customWidth="1"/>
  </cols>
  <sheetData>
    <row r="1" spans="1:15" ht="37.5" customHeight="1" thickBot="1">
      <c r="A1" s="159" t="s">
        <v>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1"/>
      <c r="O1" s="10"/>
    </row>
    <row r="2" spans="1:14" ht="20.25" customHeight="1">
      <c r="A2" s="8"/>
      <c r="B2" s="8"/>
      <c r="C2" s="8"/>
      <c r="D2" s="8"/>
      <c r="E2" s="8"/>
      <c r="F2" s="8"/>
      <c r="G2" s="8"/>
      <c r="H2" s="8"/>
      <c r="I2" s="8"/>
      <c r="J2" s="153"/>
      <c r="K2" s="153"/>
      <c r="L2" s="8"/>
      <c r="M2" s="8"/>
      <c r="N2" s="10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1.25" customHeight="1" thickBot="1" thickTop="1">
      <c r="A4" s="184" t="s">
        <v>46</v>
      </c>
      <c r="B4" s="185"/>
      <c r="C4" s="157" t="s">
        <v>15</v>
      </c>
      <c r="D4" s="179" t="s">
        <v>16</v>
      </c>
      <c r="E4" s="157" t="s">
        <v>17</v>
      </c>
      <c r="F4" s="179" t="s">
        <v>18</v>
      </c>
      <c r="G4" s="179" t="s">
        <v>2</v>
      </c>
      <c r="H4" s="181" t="s">
        <v>14</v>
      </c>
      <c r="I4" s="149" t="s">
        <v>19</v>
      </c>
      <c r="J4" s="150"/>
      <c r="K4" s="144" t="s">
        <v>20</v>
      </c>
      <c r="L4" s="177" t="s">
        <v>0</v>
      </c>
      <c r="M4" s="177" t="s">
        <v>0</v>
      </c>
    </row>
    <row r="5" spans="1:13" ht="29.25" customHeight="1" thickBot="1">
      <c r="A5" s="186"/>
      <c r="B5" s="187"/>
      <c r="C5" s="158"/>
      <c r="D5" s="180"/>
      <c r="E5" s="158"/>
      <c r="F5" s="180"/>
      <c r="G5" s="180"/>
      <c r="H5" s="182"/>
      <c r="I5" s="23" t="s">
        <v>21</v>
      </c>
      <c r="J5" s="24" t="s">
        <v>22</v>
      </c>
      <c r="K5" s="145"/>
      <c r="L5" s="178"/>
      <c r="M5" s="178"/>
    </row>
    <row r="6" spans="1:13" ht="21.75" customHeight="1" thickBot="1">
      <c r="A6" s="167" t="s">
        <v>47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3" ht="12.75">
      <c r="A7" s="18" t="s">
        <v>3</v>
      </c>
      <c r="B7" s="183" t="s">
        <v>48</v>
      </c>
      <c r="C7" s="183"/>
      <c r="D7" s="183"/>
      <c r="E7" s="183"/>
      <c r="F7" s="183"/>
      <c r="G7" s="183"/>
      <c r="H7" s="68" t="e">
        <f>SUM(H8:H8)</f>
        <v>#REF!</v>
      </c>
      <c r="I7" s="68">
        <f>SUM(I8:I8)</f>
        <v>0</v>
      </c>
      <c r="J7" s="68" t="e">
        <f>SUM(J8:J8)</f>
        <v>#REF!</v>
      </c>
      <c r="K7" s="68">
        <f>SUM(K8:L8)</f>
        <v>0</v>
      </c>
      <c r="L7" s="68">
        <f>SUM(L8:L8)</f>
        <v>0</v>
      </c>
      <c r="M7" s="68" t="e">
        <f>SUM(M8:N8)</f>
        <v>#REF!</v>
      </c>
    </row>
    <row r="8" spans="1:13" ht="12.75">
      <c r="A8" s="19"/>
      <c r="B8" s="92" t="e">
        <f>+'Budget 1 an'!#REF!</f>
        <v>#REF!</v>
      </c>
      <c r="C8" s="89"/>
      <c r="D8" s="84" t="s">
        <v>24</v>
      </c>
      <c r="E8" s="91" t="e">
        <f>+'Budget 1 an'!#REF!</f>
        <v>#REF!</v>
      </c>
      <c r="F8" s="95">
        <v>22</v>
      </c>
      <c r="G8" s="91" t="e">
        <f>F8*E8</f>
        <v>#REF!</v>
      </c>
      <c r="H8" s="36" t="e">
        <f>G8/7.57</f>
        <v>#REF!</v>
      </c>
      <c r="I8" s="32">
        <v>0</v>
      </c>
      <c r="J8" s="32" t="e">
        <f>H8</f>
        <v>#REF!</v>
      </c>
      <c r="K8" s="32">
        <v>0</v>
      </c>
      <c r="L8" s="32">
        <v>0</v>
      </c>
      <c r="M8" s="33" t="e">
        <f aca="true" t="shared" si="0" ref="M8:M22">SUM(I8:L8)</f>
        <v>#REF!</v>
      </c>
    </row>
    <row r="9" spans="1:13" ht="12.75">
      <c r="A9" s="20" t="s">
        <v>4</v>
      </c>
      <c r="B9" s="171" t="s">
        <v>49</v>
      </c>
      <c r="C9" s="171"/>
      <c r="D9" s="171"/>
      <c r="E9" s="171"/>
      <c r="F9" s="171"/>
      <c r="G9" s="171"/>
      <c r="H9" s="38">
        <f>SUM(H10:H11)</f>
        <v>0</v>
      </c>
      <c r="I9" s="38">
        <f>SUM(I10:I11)</f>
        <v>0</v>
      </c>
      <c r="J9" s="38">
        <f>SUM(J10:J11)</f>
        <v>0</v>
      </c>
      <c r="K9" s="30"/>
      <c r="L9" s="38">
        <f>SUM(L10:L11)</f>
        <v>0</v>
      </c>
      <c r="M9" s="31">
        <f t="shared" si="0"/>
        <v>0</v>
      </c>
    </row>
    <row r="10" spans="1:13" ht="12.75">
      <c r="A10" s="19"/>
      <c r="B10" s="6"/>
      <c r="C10" s="6"/>
      <c r="D10" s="6"/>
      <c r="E10" s="6"/>
      <c r="F10" s="6"/>
      <c r="G10" s="36">
        <f>F10*E10</f>
        <v>0</v>
      </c>
      <c r="H10" s="36">
        <f>G10/7.57</f>
        <v>0</v>
      </c>
      <c r="I10" s="32">
        <f>H10</f>
        <v>0</v>
      </c>
      <c r="J10" s="32">
        <v>0</v>
      </c>
      <c r="K10" s="32"/>
      <c r="L10" s="32">
        <v>0</v>
      </c>
      <c r="M10" s="33">
        <f t="shared" si="0"/>
        <v>0</v>
      </c>
    </row>
    <row r="11" spans="1:13" ht="12.75">
      <c r="A11" s="19"/>
      <c r="B11" s="6"/>
      <c r="C11" s="6"/>
      <c r="D11" s="6"/>
      <c r="E11" s="6"/>
      <c r="F11" s="6"/>
      <c r="G11" s="36">
        <f>F11*E11</f>
        <v>0</v>
      </c>
      <c r="H11" s="36">
        <f>G11/7.57</f>
        <v>0</v>
      </c>
      <c r="I11" s="32">
        <f>H11</f>
        <v>0</v>
      </c>
      <c r="J11" s="32">
        <v>0</v>
      </c>
      <c r="K11" s="32"/>
      <c r="L11" s="32">
        <v>0</v>
      </c>
      <c r="M11" s="33">
        <f t="shared" si="0"/>
        <v>0</v>
      </c>
    </row>
    <row r="12" spans="1:13" ht="12.75">
      <c r="A12" s="20" t="s">
        <v>5</v>
      </c>
      <c r="B12" s="171" t="s">
        <v>50</v>
      </c>
      <c r="C12" s="171"/>
      <c r="D12" s="171"/>
      <c r="E12" s="171"/>
      <c r="F12" s="171"/>
      <c r="G12" s="171"/>
      <c r="H12" s="38" t="e">
        <f>SUM(H13:H15)</f>
        <v>#REF!</v>
      </c>
      <c r="I12" s="38" t="e">
        <f>SUM(I13:I15)</f>
        <v>#REF!</v>
      </c>
      <c r="J12" s="38">
        <f>SUM(J13:J15)</f>
        <v>0</v>
      </c>
      <c r="K12" s="38" t="e">
        <f>SUM(K13:K15)</f>
        <v>#REF!</v>
      </c>
      <c r="L12" s="38">
        <f>SUM(L13:L15)</f>
        <v>0</v>
      </c>
      <c r="M12" s="31" t="e">
        <f t="shared" si="0"/>
        <v>#REF!</v>
      </c>
    </row>
    <row r="13" spans="1:13" ht="17.25" customHeight="1">
      <c r="A13" s="19"/>
      <c r="B13" s="6" t="e">
        <f>+'Budget 1 an'!#REF!</f>
        <v>#REF!</v>
      </c>
      <c r="C13" s="6"/>
      <c r="D13" s="6" t="e">
        <f>+'Budget 1 an'!#REF!</f>
        <v>#REF!</v>
      </c>
      <c r="E13" s="36" t="e">
        <f>+'Budget 1 an'!#REF!</f>
        <v>#REF!</v>
      </c>
      <c r="F13" s="65" t="e">
        <f>+'Budget 1 an'!#REF!</f>
        <v>#REF!</v>
      </c>
      <c r="G13" s="36" t="e">
        <f>E13*F13</f>
        <v>#REF!</v>
      </c>
      <c r="H13" s="36" t="e">
        <f>G13/7.57</f>
        <v>#REF!</v>
      </c>
      <c r="I13" s="32" t="e">
        <f>+H13</f>
        <v>#REF!</v>
      </c>
      <c r="J13" s="32">
        <v>0</v>
      </c>
      <c r="K13" s="32">
        <v>0</v>
      </c>
      <c r="L13" s="32">
        <v>0</v>
      </c>
      <c r="M13" s="33" t="e">
        <f t="shared" si="0"/>
        <v>#REF!</v>
      </c>
    </row>
    <row r="14" spans="1:13" ht="30" customHeight="1">
      <c r="A14" s="19"/>
      <c r="B14" s="6" t="e">
        <f>+'Budget 1 an'!#REF!</f>
        <v>#REF!</v>
      </c>
      <c r="C14" s="6"/>
      <c r="D14" s="6" t="e">
        <f>+'Budget 1 an'!#REF!</f>
        <v>#REF!</v>
      </c>
      <c r="E14" s="36" t="e">
        <f>+'Budget 1 an'!#REF!</f>
        <v>#REF!</v>
      </c>
      <c r="F14" s="65" t="e">
        <f>+'Budget 1 an'!#REF!</f>
        <v>#REF!</v>
      </c>
      <c r="G14" s="36" t="e">
        <f>E14*F14</f>
        <v>#REF!</v>
      </c>
      <c r="H14" s="36" t="e">
        <f>G14/7.57</f>
        <v>#REF!</v>
      </c>
      <c r="I14" s="32" t="e">
        <f>+H14*0.7</f>
        <v>#REF!</v>
      </c>
      <c r="J14" s="32">
        <v>0</v>
      </c>
      <c r="K14" s="32" t="e">
        <f>+H14*0.3</f>
        <v>#REF!</v>
      </c>
      <c r="L14" s="32">
        <v>0</v>
      </c>
      <c r="M14" s="33" t="e">
        <f t="shared" si="0"/>
        <v>#REF!</v>
      </c>
    </row>
    <row r="15" spans="1:13" ht="21" customHeight="1">
      <c r="A15" s="19"/>
      <c r="B15" s="6" t="e">
        <f>+'Budget 1 an'!#REF!</f>
        <v>#REF!</v>
      </c>
      <c r="C15" s="6"/>
      <c r="D15" s="6" t="e">
        <f>+'Budget 1 an'!#REF!</f>
        <v>#REF!</v>
      </c>
      <c r="E15" s="36" t="e">
        <f>+'Budget 1 an'!#REF!</f>
        <v>#REF!</v>
      </c>
      <c r="F15" s="65" t="e">
        <f>+'Budget 1 an'!#REF!</f>
        <v>#REF!</v>
      </c>
      <c r="G15" s="36" t="e">
        <f>E15*F15</f>
        <v>#REF!</v>
      </c>
      <c r="H15" s="36" t="e">
        <f>G15/7.57</f>
        <v>#REF!</v>
      </c>
      <c r="I15" s="32" t="e">
        <f>+H15</f>
        <v>#REF!</v>
      </c>
      <c r="J15" s="32">
        <v>0</v>
      </c>
      <c r="K15" s="32">
        <v>0</v>
      </c>
      <c r="L15" s="32">
        <v>0</v>
      </c>
      <c r="M15" s="37" t="e">
        <f t="shared" si="0"/>
        <v>#REF!</v>
      </c>
    </row>
    <row r="16" spans="1:13" ht="12.75">
      <c r="A16" s="67" t="s">
        <v>6</v>
      </c>
      <c r="B16" s="171" t="s">
        <v>51</v>
      </c>
      <c r="C16" s="171"/>
      <c r="D16" s="171"/>
      <c r="E16" s="171"/>
      <c r="F16" s="171"/>
      <c r="G16" s="171"/>
      <c r="H16" s="30" t="e">
        <f>SUM(H17:H19)</f>
        <v>#REF!</v>
      </c>
      <c r="I16" s="30">
        <f>SUM(I17:I19)</f>
        <v>27741.08322324967</v>
      </c>
      <c r="J16" s="30">
        <f>SUM(J17:J19)</f>
        <v>0</v>
      </c>
      <c r="K16" s="30" t="e">
        <f>SUM(K17:K19)</f>
        <v>#REF!</v>
      </c>
      <c r="L16" s="30">
        <f>SUM(L17:L19)</f>
        <v>0</v>
      </c>
      <c r="M16" s="34" t="e">
        <f t="shared" si="0"/>
        <v>#REF!</v>
      </c>
    </row>
    <row r="17" spans="1:13" ht="12.75">
      <c r="A17" s="19"/>
      <c r="B17" s="6" t="e">
        <f>+'Budget 1 an'!#REF!</f>
        <v>#REF!</v>
      </c>
      <c r="C17" s="6"/>
      <c r="D17" s="6" t="e">
        <f>+'Budget 1 an'!#REF!</f>
        <v>#REF!</v>
      </c>
      <c r="E17" s="36" t="e">
        <f>+'Budget 1 an'!#REF!</f>
        <v>#REF!</v>
      </c>
      <c r="F17" s="65">
        <v>15</v>
      </c>
      <c r="G17" s="36" t="e">
        <f>E17*F17</f>
        <v>#REF!</v>
      </c>
      <c r="H17" s="36" t="e">
        <f>G17/7.57</f>
        <v>#REF!</v>
      </c>
      <c r="I17" s="32">
        <v>0</v>
      </c>
      <c r="J17" s="32">
        <v>0</v>
      </c>
      <c r="K17" s="32" t="e">
        <f>+H17</f>
        <v>#REF!</v>
      </c>
      <c r="L17" s="32">
        <v>0</v>
      </c>
      <c r="M17" s="33" t="e">
        <f t="shared" si="0"/>
        <v>#REF!</v>
      </c>
    </row>
    <row r="18" spans="1:13" ht="12.75">
      <c r="A18" s="19"/>
      <c r="B18" s="6" t="e">
        <f>+'Budget 1 an'!#REF!</f>
        <v>#REF!</v>
      </c>
      <c r="C18" s="6"/>
      <c r="D18" s="6" t="e">
        <f>+'Budget 1 an'!#REF!</f>
        <v>#REF!</v>
      </c>
      <c r="E18" s="36">
        <v>7000</v>
      </c>
      <c r="F18" s="73">
        <v>15</v>
      </c>
      <c r="G18" s="36">
        <f>E18*F18</f>
        <v>105000</v>
      </c>
      <c r="H18" s="36">
        <f>G18/7.57</f>
        <v>13870.541611624834</v>
      </c>
      <c r="I18" s="32">
        <f>+H18</f>
        <v>13870.541611624834</v>
      </c>
      <c r="J18" s="32">
        <v>0</v>
      </c>
      <c r="K18" s="32">
        <v>0</v>
      </c>
      <c r="L18" s="32">
        <v>0</v>
      </c>
      <c r="M18" s="33">
        <f t="shared" si="0"/>
        <v>13870.541611624834</v>
      </c>
    </row>
    <row r="19" spans="1:13" ht="12.75">
      <c r="A19" s="19"/>
      <c r="B19" s="6" t="e">
        <f>+'Budget 1 an'!#REF!</f>
        <v>#REF!</v>
      </c>
      <c r="C19" s="6"/>
      <c r="D19" s="6">
        <f>+'Budget 1 an'!B14</f>
        <v>0</v>
      </c>
      <c r="E19" s="36">
        <v>7000</v>
      </c>
      <c r="F19" s="73">
        <v>15</v>
      </c>
      <c r="G19" s="36">
        <f>E19*F19</f>
        <v>105000</v>
      </c>
      <c r="H19" s="36">
        <f>G19/7.57</f>
        <v>13870.541611624834</v>
      </c>
      <c r="I19" s="32">
        <f>+H19</f>
        <v>13870.541611624834</v>
      </c>
      <c r="J19" s="32">
        <v>0</v>
      </c>
      <c r="K19" s="32">
        <v>0</v>
      </c>
      <c r="L19" s="32">
        <v>0</v>
      </c>
      <c r="M19" s="33">
        <f t="shared" si="0"/>
        <v>13870.541611624834</v>
      </c>
    </row>
    <row r="20" spans="1:13" ht="12.75">
      <c r="A20" s="20" t="s">
        <v>7</v>
      </c>
      <c r="B20" s="171" t="s">
        <v>52</v>
      </c>
      <c r="C20" s="171"/>
      <c r="D20" s="171"/>
      <c r="E20" s="171"/>
      <c r="F20" s="171"/>
      <c r="G20" s="171"/>
      <c r="H20" s="5"/>
      <c r="I20" s="5"/>
      <c r="J20" s="5"/>
      <c r="K20" s="5"/>
      <c r="L20" s="5"/>
      <c r="M20" s="16">
        <f t="shared" si="0"/>
        <v>0</v>
      </c>
    </row>
    <row r="21" spans="1:13" ht="12.75">
      <c r="A21" s="19"/>
      <c r="B21" s="6"/>
      <c r="C21" s="6"/>
      <c r="D21" s="6"/>
      <c r="E21" s="6"/>
      <c r="F21" s="6"/>
      <c r="G21" s="6"/>
      <c r="H21" s="7"/>
      <c r="I21" s="13"/>
      <c r="J21" s="13"/>
      <c r="K21" s="13"/>
      <c r="L21" s="13"/>
      <c r="M21" s="15">
        <f t="shared" si="0"/>
        <v>0</v>
      </c>
    </row>
    <row r="22" spans="1:13" ht="12.75">
      <c r="A22" s="19"/>
      <c r="B22" s="6"/>
      <c r="C22" s="6"/>
      <c r="D22" s="6"/>
      <c r="E22" s="6"/>
      <c r="F22" s="6"/>
      <c r="G22" s="6"/>
      <c r="H22" s="7"/>
      <c r="I22" s="13"/>
      <c r="J22" s="13"/>
      <c r="K22" s="13"/>
      <c r="L22" s="13"/>
      <c r="M22" s="15">
        <f t="shared" si="0"/>
        <v>0</v>
      </c>
    </row>
    <row r="23" spans="1:13" ht="12.75">
      <c r="A23" s="20" t="s">
        <v>8</v>
      </c>
      <c r="B23" s="171" t="s">
        <v>53</v>
      </c>
      <c r="C23" s="171"/>
      <c r="D23" s="171"/>
      <c r="E23" s="171"/>
      <c r="F23" s="171"/>
      <c r="G23" s="171"/>
      <c r="H23" s="30" t="e">
        <f aca="true" t="shared" si="1" ref="H23:M23">SUM(H24:H45)</f>
        <v>#REF!</v>
      </c>
      <c r="I23" s="30" t="e">
        <f t="shared" si="1"/>
        <v>#REF!</v>
      </c>
      <c r="J23" s="30" t="e">
        <f t="shared" si="1"/>
        <v>#REF!</v>
      </c>
      <c r="K23" s="30" t="e">
        <f t="shared" si="1"/>
        <v>#REF!</v>
      </c>
      <c r="L23" s="30">
        <f t="shared" si="1"/>
        <v>0</v>
      </c>
      <c r="M23" s="30" t="e">
        <f t="shared" si="1"/>
        <v>#REF!</v>
      </c>
    </row>
    <row r="24" spans="1:15" ht="15.75" customHeight="1">
      <c r="A24" s="19"/>
      <c r="B24" s="84" t="str">
        <f>+'[1]PPTO ACTIVIDADES'!B10</f>
        <v>Office supplies for sessions</v>
      </c>
      <c r="C24" s="89"/>
      <c r="D24" s="89" t="s">
        <v>13</v>
      </c>
      <c r="E24" s="87">
        <v>250</v>
      </c>
      <c r="F24" s="86">
        <v>9</v>
      </c>
      <c r="G24" s="87">
        <f aca="true" t="shared" si="2" ref="G24:G32">E24*F24</f>
        <v>2250</v>
      </c>
      <c r="H24" s="87">
        <f aca="true" t="shared" si="3" ref="H24:H41">G24/7.57</f>
        <v>297.225891677675</v>
      </c>
      <c r="I24" s="88">
        <f>+H24</f>
        <v>297.225891677675</v>
      </c>
      <c r="J24" s="85">
        <v>0</v>
      </c>
      <c r="K24" s="85">
        <v>0</v>
      </c>
      <c r="L24" s="85">
        <v>0</v>
      </c>
      <c r="M24" s="96">
        <f aca="true" t="shared" si="4" ref="M24:M42">SUM(I24:L24)</f>
        <v>297.225891677675</v>
      </c>
      <c r="O24" s="45"/>
    </row>
    <row r="25" spans="1:13" ht="12.75">
      <c r="A25" s="19"/>
      <c r="B25" s="92" t="s">
        <v>25</v>
      </c>
      <c r="C25" s="89"/>
      <c r="D25" s="89" t="s">
        <v>24</v>
      </c>
      <c r="E25" s="87">
        <v>25</v>
      </c>
      <c r="F25" s="86">
        <v>300</v>
      </c>
      <c r="G25" s="87">
        <f t="shared" si="2"/>
        <v>7500</v>
      </c>
      <c r="H25" s="87">
        <f t="shared" si="3"/>
        <v>990.7529722589168</v>
      </c>
      <c r="I25" s="88">
        <f>H25*0.7</f>
        <v>693.5270805812416</v>
      </c>
      <c r="J25" s="85">
        <v>0</v>
      </c>
      <c r="K25" s="85">
        <f>H25*0.3</f>
        <v>297.225891677675</v>
      </c>
      <c r="L25" s="85">
        <v>0</v>
      </c>
      <c r="M25" s="96">
        <f t="shared" si="4"/>
        <v>990.7529722589167</v>
      </c>
    </row>
    <row r="26" spans="1:15" ht="12.75">
      <c r="A26" s="19"/>
      <c r="B26" s="92" t="s">
        <v>26</v>
      </c>
      <c r="C26" s="89"/>
      <c r="D26" s="89" t="s">
        <v>24</v>
      </c>
      <c r="E26" s="87">
        <v>12</v>
      </c>
      <c r="F26" s="86">
        <v>2900</v>
      </c>
      <c r="G26" s="87">
        <f>E26*F26</f>
        <v>34800</v>
      </c>
      <c r="H26" s="87">
        <f>G26/7.57</f>
        <v>4597.093791281373</v>
      </c>
      <c r="I26" s="88">
        <f>H26*0.7</f>
        <v>3217.965653896961</v>
      </c>
      <c r="J26" s="85">
        <v>0</v>
      </c>
      <c r="K26" s="85">
        <f>H26*0.3</f>
        <v>1379.128137384412</v>
      </c>
      <c r="L26" s="85">
        <v>0</v>
      </c>
      <c r="M26" s="93">
        <f t="shared" si="4"/>
        <v>4597.093791281373</v>
      </c>
      <c r="O26" s="14"/>
    </row>
    <row r="27" spans="1:13" ht="15.75" customHeight="1">
      <c r="A27" s="19"/>
      <c r="B27" s="6" t="s">
        <v>27</v>
      </c>
      <c r="C27" s="90"/>
      <c r="D27" s="90" t="s">
        <v>23</v>
      </c>
      <c r="E27" s="50">
        <v>3.74</v>
      </c>
      <c r="F27" s="49">
        <v>600</v>
      </c>
      <c r="G27" s="50">
        <f>E27*F27</f>
        <v>2244</v>
      </c>
      <c r="H27" s="50">
        <f>G27/7.57</f>
        <v>296.4332892998679</v>
      </c>
      <c r="I27" s="51">
        <f aca="true" t="shared" si="5" ref="I27:I33">H27</f>
        <v>296.4332892998679</v>
      </c>
      <c r="J27" s="32">
        <v>0</v>
      </c>
      <c r="K27" s="32">
        <v>0</v>
      </c>
      <c r="L27" s="32">
        <v>0</v>
      </c>
      <c r="M27" s="33">
        <f t="shared" si="4"/>
        <v>296.4332892998679</v>
      </c>
    </row>
    <row r="28" spans="1:13" ht="25.5" customHeight="1">
      <c r="A28" s="19"/>
      <c r="B28" s="76" t="str">
        <f>+'Budget 1 an'!A16</f>
        <v>Activité 1.2.2</v>
      </c>
      <c r="C28" s="53"/>
      <c r="D28" s="53">
        <f>+'Budget 1 an'!B16</f>
        <v>0</v>
      </c>
      <c r="E28" s="50">
        <f>+'Budget 1 an'!C16</f>
        <v>0</v>
      </c>
      <c r="F28" s="49">
        <f>+'Budget 1 an'!D16</f>
        <v>0</v>
      </c>
      <c r="G28" s="50">
        <f t="shared" si="2"/>
        <v>0</v>
      </c>
      <c r="H28" s="50">
        <f>G28/7.57</f>
        <v>0</v>
      </c>
      <c r="I28" s="51">
        <f t="shared" si="5"/>
        <v>0</v>
      </c>
      <c r="J28" s="35">
        <v>0</v>
      </c>
      <c r="K28" s="35">
        <v>0</v>
      </c>
      <c r="L28" s="35">
        <v>0</v>
      </c>
      <c r="M28" s="31">
        <f t="shared" si="4"/>
        <v>0</v>
      </c>
    </row>
    <row r="29" spans="1:13" ht="27.75" customHeight="1">
      <c r="A29" s="19"/>
      <c r="B29" s="76" t="str">
        <f>+'Budget 1 an'!A17</f>
        <v>Activité 1.2.3</v>
      </c>
      <c r="C29" s="53"/>
      <c r="D29" s="53">
        <f>+'Budget 1 an'!B17</f>
        <v>0</v>
      </c>
      <c r="E29" s="50">
        <f>+'Budget 1 an'!C17</f>
        <v>0</v>
      </c>
      <c r="F29" s="49">
        <f>+'Budget 1 an'!D17</f>
        <v>0</v>
      </c>
      <c r="G29" s="50">
        <f t="shared" si="2"/>
        <v>0</v>
      </c>
      <c r="H29" s="50">
        <f t="shared" si="3"/>
        <v>0</v>
      </c>
      <c r="I29" s="51">
        <f t="shared" si="5"/>
        <v>0</v>
      </c>
      <c r="J29" s="32">
        <v>0</v>
      </c>
      <c r="K29" s="35">
        <v>0</v>
      </c>
      <c r="L29" s="32">
        <v>0</v>
      </c>
      <c r="M29" s="31">
        <f t="shared" si="4"/>
        <v>0</v>
      </c>
    </row>
    <row r="30" spans="1:13" ht="12.75">
      <c r="A30" s="19"/>
      <c r="B30" s="76" t="e">
        <f>+'Budget 1 an'!#REF!</f>
        <v>#REF!</v>
      </c>
      <c r="C30" s="53"/>
      <c r="D30" s="53" t="e">
        <f>+'Budget 1 an'!#REF!</f>
        <v>#REF!</v>
      </c>
      <c r="E30" s="50" t="e">
        <f>+'Budget 1 an'!#REF!</f>
        <v>#REF!</v>
      </c>
      <c r="F30" s="49" t="e">
        <f>+'Budget 1 an'!#REF!</f>
        <v>#REF!</v>
      </c>
      <c r="G30" s="50" t="e">
        <f t="shared" si="2"/>
        <v>#REF!</v>
      </c>
      <c r="H30" s="50" t="e">
        <f t="shared" si="3"/>
        <v>#REF!</v>
      </c>
      <c r="I30" s="51" t="e">
        <f t="shared" si="5"/>
        <v>#REF!</v>
      </c>
      <c r="J30" s="32">
        <v>0</v>
      </c>
      <c r="K30" s="35">
        <v>0</v>
      </c>
      <c r="L30" s="32">
        <v>0</v>
      </c>
      <c r="M30" s="31" t="e">
        <f t="shared" si="4"/>
        <v>#REF!</v>
      </c>
    </row>
    <row r="31" spans="1:13" ht="15.75" customHeight="1">
      <c r="A31" s="19"/>
      <c r="B31" s="76" t="e">
        <f>+'Budget 1 an'!#REF!</f>
        <v>#REF!</v>
      </c>
      <c r="C31" s="53"/>
      <c r="D31" s="53" t="e">
        <f>+'Budget 1 an'!#REF!</f>
        <v>#REF!</v>
      </c>
      <c r="E31" s="50" t="e">
        <f>+'Budget 1 an'!#REF!</f>
        <v>#REF!</v>
      </c>
      <c r="F31" s="49" t="e">
        <f>+'Budget 1 an'!#REF!</f>
        <v>#REF!</v>
      </c>
      <c r="G31" s="50" t="e">
        <f t="shared" si="2"/>
        <v>#REF!</v>
      </c>
      <c r="H31" s="50" t="e">
        <f t="shared" si="3"/>
        <v>#REF!</v>
      </c>
      <c r="I31" s="51" t="e">
        <f t="shared" si="5"/>
        <v>#REF!</v>
      </c>
      <c r="J31" s="32">
        <v>0</v>
      </c>
      <c r="K31" s="35">
        <v>0</v>
      </c>
      <c r="L31" s="32">
        <v>0</v>
      </c>
      <c r="M31" s="31" t="e">
        <f t="shared" si="4"/>
        <v>#REF!</v>
      </c>
    </row>
    <row r="32" spans="1:13" ht="15" customHeight="1">
      <c r="A32" s="19"/>
      <c r="B32" s="76" t="e">
        <f>+'Budget 1 an'!#REF!</f>
        <v>#REF!</v>
      </c>
      <c r="C32" s="53"/>
      <c r="D32" s="53" t="e">
        <f>+'Budget 1 an'!#REF!</f>
        <v>#REF!</v>
      </c>
      <c r="E32" s="50" t="e">
        <f>+'Budget 1 an'!#REF!</f>
        <v>#REF!</v>
      </c>
      <c r="F32" s="49" t="e">
        <f>+'Budget 1 an'!#REF!</f>
        <v>#REF!</v>
      </c>
      <c r="G32" s="50" t="e">
        <f t="shared" si="2"/>
        <v>#REF!</v>
      </c>
      <c r="H32" s="50" t="e">
        <f t="shared" si="3"/>
        <v>#REF!</v>
      </c>
      <c r="I32" s="51" t="e">
        <f t="shared" si="5"/>
        <v>#REF!</v>
      </c>
      <c r="J32" s="32">
        <v>0</v>
      </c>
      <c r="K32" s="35">
        <v>0</v>
      </c>
      <c r="L32" s="32">
        <v>0</v>
      </c>
      <c r="M32" s="31" t="e">
        <f t="shared" si="4"/>
        <v>#REF!</v>
      </c>
    </row>
    <row r="33" spans="1:13" ht="16.5" customHeight="1">
      <c r="A33" s="19"/>
      <c r="B33" s="77" t="e">
        <f>+'Budget 1 an'!#REF!</f>
        <v>#REF!</v>
      </c>
      <c r="C33" s="71"/>
      <c r="D33" s="53" t="e">
        <f>+'Budget 1 an'!#REF!</f>
        <v>#REF!</v>
      </c>
      <c r="E33" s="50" t="e">
        <f>+'Budget 1 an'!#REF!</f>
        <v>#REF!</v>
      </c>
      <c r="F33" s="49" t="e">
        <f>+'Budget 1 an'!#REF!</f>
        <v>#REF!</v>
      </c>
      <c r="G33" s="47" t="e">
        <f aca="true" t="shared" si="6" ref="G33:G43">E33*F33</f>
        <v>#REF!</v>
      </c>
      <c r="H33" s="50" t="e">
        <f>G33/7.57</f>
        <v>#REF!</v>
      </c>
      <c r="I33" s="48" t="e">
        <f t="shared" si="5"/>
        <v>#REF!</v>
      </c>
      <c r="J33" s="35">
        <v>0</v>
      </c>
      <c r="K33" s="35">
        <v>0</v>
      </c>
      <c r="L33" s="32">
        <v>0</v>
      </c>
      <c r="M33" s="60" t="e">
        <f t="shared" si="4"/>
        <v>#REF!</v>
      </c>
    </row>
    <row r="34" spans="1:13" ht="30" customHeight="1">
      <c r="A34" s="19"/>
      <c r="B34" s="70" t="str">
        <f>+'Budget 1 an'!A25</f>
        <v>Activité 2.1.2</v>
      </c>
      <c r="C34" s="72"/>
      <c r="D34" s="52">
        <f>+'Budget 1 an'!B25</f>
        <v>0</v>
      </c>
      <c r="E34" s="47">
        <f>+'Budget 1 an'!C25</f>
        <v>0</v>
      </c>
      <c r="F34" s="46">
        <f>+'Budget 1 an'!D25</f>
        <v>0</v>
      </c>
      <c r="G34" s="47">
        <f t="shared" si="6"/>
        <v>0</v>
      </c>
      <c r="H34" s="50">
        <f>G34/7.57</f>
        <v>0</v>
      </c>
      <c r="I34" s="48">
        <v>0</v>
      </c>
      <c r="J34" s="35">
        <f>+H34</f>
        <v>0</v>
      </c>
      <c r="K34" s="35">
        <v>0</v>
      </c>
      <c r="L34" s="32">
        <v>0</v>
      </c>
      <c r="M34" s="60">
        <f t="shared" si="4"/>
        <v>0</v>
      </c>
    </row>
    <row r="35" spans="1:13" ht="39.75" customHeight="1">
      <c r="A35" s="19"/>
      <c r="B35" s="52" t="str">
        <f>+'Budget 1 an'!A26</f>
        <v>Activité 2.1.3</v>
      </c>
      <c r="C35" s="52"/>
      <c r="D35" s="52">
        <f>+'Budget 1 an'!B26</f>
        <v>0</v>
      </c>
      <c r="E35" s="47">
        <f>+'Budget 1 an'!C26</f>
        <v>0</v>
      </c>
      <c r="F35" s="46">
        <f>+'Budget 1 an'!D26</f>
        <v>0</v>
      </c>
      <c r="G35" s="47">
        <f t="shared" si="6"/>
        <v>0</v>
      </c>
      <c r="H35" s="50">
        <f>G35/7.57</f>
        <v>0</v>
      </c>
      <c r="I35" s="48">
        <f>H35</f>
        <v>0</v>
      </c>
      <c r="J35" s="35">
        <v>0</v>
      </c>
      <c r="K35" s="35">
        <v>0</v>
      </c>
      <c r="L35" s="32">
        <v>0</v>
      </c>
      <c r="M35" s="60">
        <f t="shared" si="4"/>
        <v>0</v>
      </c>
    </row>
    <row r="36" spans="1:13" ht="28.5" customHeight="1">
      <c r="A36" s="19"/>
      <c r="B36" s="53" t="e">
        <f>+'Budget 1 an'!#REF!</f>
        <v>#REF!</v>
      </c>
      <c r="C36" s="53"/>
      <c r="D36" s="53" t="e">
        <f>+'Budget 1 an'!#REF!</f>
        <v>#REF!</v>
      </c>
      <c r="E36" s="50" t="e">
        <f>+'Budget 1 an'!#REF!</f>
        <v>#REF!</v>
      </c>
      <c r="F36" s="49" t="e">
        <f>+'Budget 1 an'!#REF!</f>
        <v>#REF!</v>
      </c>
      <c r="G36" s="50" t="e">
        <f t="shared" si="6"/>
        <v>#REF!</v>
      </c>
      <c r="H36" s="50" t="e">
        <f t="shared" si="3"/>
        <v>#REF!</v>
      </c>
      <c r="I36" s="51">
        <v>0</v>
      </c>
      <c r="J36" s="35" t="e">
        <f>+H36</f>
        <v>#REF!</v>
      </c>
      <c r="K36" s="35">
        <v>0</v>
      </c>
      <c r="L36" s="32">
        <v>0</v>
      </c>
      <c r="M36" s="61" t="e">
        <f t="shared" si="4"/>
        <v>#REF!</v>
      </c>
    </row>
    <row r="37" spans="1:13" ht="39.75" customHeight="1">
      <c r="A37" s="19"/>
      <c r="B37" s="69" t="e">
        <f>+'Budget 1 an'!#REF!</f>
        <v>#REF!</v>
      </c>
      <c r="C37" s="53"/>
      <c r="D37" s="53" t="e">
        <f>+'Budget 1 an'!#REF!</f>
        <v>#REF!</v>
      </c>
      <c r="E37" s="50" t="e">
        <f>+'Budget 1 an'!#REF!</f>
        <v>#REF!</v>
      </c>
      <c r="F37" s="49" t="e">
        <f>+'Budget 1 an'!#REF!</f>
        <v>#REF!</v>
      </c>
      <c r="G37" s="50" t="e">
        <f>E37*F37</f>
        <v>#REF!</v>
      </c>
      <c r="H37" s="50" t="e">
        <f>G37/7.57</f>
        <v>#REF!</v>
      </c>
      <c r="I37" s="51" t="e">
        <f>H37</f>
        <v>#REF!</v>
      </c>
      <c r="J37" s="32">
        <v>0</v>
      </c>
      <c r="K37" s="35">
        <v>0</v>
      </c>
      <c r="L37" s="32">
        <v>0</v>
      </c>
      <c r="M37" s="33" t="e">
        <f t="shared" si="4"/>
        <v>#REF!</v>
      </c>
    </row>
    <row r="38" spans="1:13" ht="24" customHeight="1">
      <c r="A38" s="19"/>
      <c r="B38" s="69" t="e">
        <f>+'Budget 1 an'!#REF!</f>
        <v>#REF!</v>
      </c>
      <c r="C38" s="53"/>
      <c r="D38" s="53" t="e">
        <f>+'Budget 1 an'!#REF!</f>
        <v>#REF!</v>
      </c>
      <c r="E38" s="50" t="e">
        <f>+'Budget 1 an'!#REF!</f>
        <v>#REF!</v>
      </c>
      <c r="F38" s="49" t="e">
        <f>+'Budget 1 an'!#REF!</f>
        <v>#REF!</v>
      </c>
      <c r="G38" s="50" t="e">
        <f>E38*F38</f>
        <v>#REF!</v>
      </c>
      <c r="H38" s="50" t="e">
        <f>G38/7.57</f>
        <v>#REF!</v>
      </c>
      <c r="I38" s="51" t="e">
        <f>H38</f>
        <v>#REF!</v>
      </c>
      <c r="J38" s="32">
        <v>0</v>
      </c>
      <c r="K38" s="35">
        <v>0</v>
      </c>
      <c r="L38" s="32">
        <v>0</v>
      </c>
      <c r="M38" s="33" t="e">
        <f t="shared" si="4"/>
        <v>#REF!</v>
      </c>
    </row>
    <row r="39" spans="1:13" ht="12.75" customHeight="1">
      <c r="A39" s="19"/>
      <c r="B39" s="69" t="e">
        <f>+'Budget 1 an'!#REF!</f>
        <v>#REF!</v>
      </c>
      <c r="C39" s="53"/>
      <c r="D39" s="49" t="e">
        <f>+'Budget 1 an'!#REF!</f>
        <v>#REF!</v>
      </c>
      <c r="E39" s="50" t="e">
        <f>+'Budget 1 an'!#REF!</f>
        <v>#REF!</v>
      </c>
      <c r="F39" s="49" t="e">
        <f>+'Budget 1 an'!#REF!</f>
        <v>#REF!</v>
      </c>
      <c r="G39" s="50" t="e">
        <f t="shared" si="6"/>
        <v>#REF!</v>
      </c>
      <c r="H39" s="50" t="e">
        <f t="shared" si="3"/>
        <v>#REF!</v>
      </c>
      <c r="I39" s="51" t="e">
        <f>+H39*0.7</f>
        <v>#REF!</v>
      </c>
      <c r="J39" s="32">
        <v>0</v>
      </c>
      <c r="K39" s="35" t="e">
        <f>+H39*0.3</f>
        <v>#REF!</v>
      </c>
      <c r="L39" s="32">
        <v>0</v>
      </c>
      <c r="M39" s="33" t="e">
        <f t="shared" si="4"/>
        <v>#REF!</v>
      </c>
    </row>
    <row r="40" spans="1:13" ht="15" customHeight="1">
      <c r="A40" s="19"/>
      <c r="B40" s="69" t="e">
        <f>+'Budget 1 an'!#REF!</f>
        <v>#REF!</v>
      </c>
      <c r="C40" s="53"/>
      <c r="D40" s="53" t="e">
        <f>+'Budget 1 an'!#REF!</f>
        <v>#REF!</v>
      </c>
      <c r="E40" s="50" t="e">
        <f>+'Budget 1 an'!#REF!</f>
        <v>#REF!</v>
      </c>
      <c r="F40" s="49">
        <v>15</v>
      </c>
      <c r="G40" s="50" t="e">
        <f t="shared" si="6"/>
        <v>#REF!</v>
      </c>
      <c r="H40" s="50" t="e">
        <f t="shared" si="3"/>
        <v>#REF!</v>
      </c>
      <c r="I40" s="51" t="e">
        <f>H40</f>
        <v>#REF!</v>
      </c>
      <c r="J40" s="32">
        <v>0</v>
      </c>
      <c r="K40" s="35">
        <v>0</v>
      </c>
      <c r="L40" s="32">
        <v>0</v>
      </c>
      <c r="M40" s="33" t="e">
        <f t="shared" si="4"/>
        <v>#REF!</v>
      </c>
    </row>
    <row r="41" spans="1:13" ht="12.75">
      <c r="A41" s="19"/>
      <c r="B41" s="69" t="e">
        <f>+'Budget 1 an'!#REF!</f>
        <v>#REF!</v>
      </c>
      <c r="C41" s="53"/>
      <c r="D41" s="53" t="e">
        <f>+'Budget 1 an'!#REF!</f>
        <v>#REF!</v>
      </c>
      <c r="E41" s="50" t="e">
        <f>+'Budget 1 an'!#REF!</f>
        <v>#REF!</v>
      </c>
      <c r="F41" s="49" t="e">
        <f>+'Budget 1 an'!#REF!</f>
        <v>#REF!</v>
      </c>
      <c r="G41" s="50" t="e">
        <f t="shared" si="6"/>
        <v>#REF!</v>
      </c>
      <c r="H41" s="50" t="e">
        <f t="shared" si="3"/>
        <v>#REF!</v>
      </c>
      <c r="I41" s="51" t="e">
        <f>+H41*0.8</f>
        <v>#REF!</v>
      </c>
      <c r="J41" s="32">
        <v>0</v>
      </c>
      <c r="K41" s="32" t="e">
        <f>+H41*0.2</f>
        <v>#REF!</v>
      </c>
      <c r="L41" s="32">
        <v>0</v>
      </c>
      <c r="M41" s="33" t="e">
        <f t="shared" si="4"/>
        <v>#REF!</v>
      </c>
    </row>
    <row r="42" spans="1:13" ht="15" customHeight="1">
      <c r="A42" s="19"/>
      <c r="B42" s="69" t="e">
        <f>+'Budget 1 an'!#REF!</f>
        <v>#REF!</v>
      </c>
      <c r="C42" s="53"/>
      <c r="D42" s="53" t="e">
        <f>+'Budget 1 an'!#REF!</f>
        <v>#REF!</v>
      </c>
      <c r="E42" s="50" t="e">
        <f>+'Budget 1 an'!#REF!</f>
        <v>#REF!</v>
      </c>
      <c r="F42" s="49" t="e">
        <f>+'Budget 1 an'!#REF!</f>
        <v>#REF!</v>
      </c>
      <c r="G42" s="50" t="e">
        <f t="shared" si="6"/>
        <v>#REF!</v>
      </c>
      <c r="H42" s="50" t="e">
        <f>G42/7.57</f>
        <v>#REF!</v>
      </c>
      <c r="I42" s="51" t="e">
        <f>+H42*0.8</f>
        <v>#REF!</v>
      </c>
      <c r="J42" s="32">
        <v>0</v>
      </c>
      <c r="K42" s="32" t="e">
        <f>+H42*0.2</f>
        <v>#REF!</v>
      </c>
      <c r="L42" s="32">
        <v>0</v>
      </c>
      <c r="M42" s="33" t="e">
        <f t="shared" si="4"/>
        <v>#REF!</v>
      </c>
    </row>
    <row r="43" spans="1:13" ht="12.75">
      <c r="A43" s="19"/>
      <c r="B43" s="69" t="e">
        <f>+'Budget 1 an'!#REF!</f>
        <v>#REF!</v>
      </c>
      <c r="C43" s="53"/>
      <c r="D43" s="53" t="e">
        <f>+'Budget 1 an'!#REF!</f>
        <v>#REF!</v>
      </c>
      <c r="E43" s="50" t="e">
        <f>+'Budget 1 an'!#REF!</f>
        <v>#REF!</v>
      </c>
      <c r="F43" s="49" t="e">
        <f>+'Budget 1 an'!#REF!</f>
        <v>#REF!</v>
      </c>
      <c r="G43" s="50" t="e">
        <f t="shared" si="6"/>
        <v>#REF!</v>
      </c>
      <c r="H43" s="50" t="e">
        <f>G43/7.57</f>
        <v>#REF!</v>
      </c>
      <c r="I43" s="51" t="e">
        <f>H43</f>
        <v>#REF!</v>
      </c>
      <c r="J43" s="32">
        <v>0</v>
      </c>
      <c r="K43" s="32">
        <v>0</v>
      </c>
      <c r="L43" s="32">
        <v>0</v>
      </c>
      <c r="M43" s="33" t="e">
        <f>SUM(I43:L43)</f>
        <v>#REF!</v>
      </c>
    </row>
    <row r="44" spans="1:13" ht="12.75">
      <c r="A44" s="19"/>
      <c r="B44" s="69" t="e">
        <f>+'Budget 1 an'!#REF!</f>
        <v>#REF!</v>
      </c>
      <c r="C44" s="53"/>
      <c r="D44" s="53" t="e">
        <f>+'Budget 1 an'!#REF!</f>
        <v>#REF!</v>
      </c>
      <c r="E44" s="50" t="e">
        <f>+'Budget 1 an'!#REF!</f>
        <v>#REF!</v>
      </c>
      <c r="F44" s="49" t="e">
        <f>+'Budget 1 an'!#REF!</f>
        <v>#REF!</v>
      </c>
      <c r="G44" s="50" t="e">
        <f>E44*F44</f>
        <v>#REF!</v>
      </c>
      <c r="H44" s="50" t="e">
        <f>G44/7.57</f>
        <v>#REF!</v>
      </c>
      <c r="I44" s="51" t="e">
        <f>H44</f>
        <v>#REF!</v>
      </c>
      <c r="J44" s="32">
        <v>0</v>
      </c>
      <c r="K44" s="32">
        <v>0</v>
      </c>
      <c r="L44" s="32">
        <v>0</v>
      </c>
      <c r="M44" s="33" t="e">
        <f>SUM(I44:L44)</f>
        <v>#REF!</v>
      </c>
    </row>
    <row r="45" spans="1:13" ht="12.75">
      <c r="A45" s="19"/>
      <c r="B45" s="69" t="e">
        <f>+'Budget 1 an'!#REF!</f>
        <v>#REF!</v>
      </c>
      <c r="C45" s="53"/>
      <c r="D45" s="53" t="e">
        <f>+'Budget 1 an'!#REF!</f>
        <v>#REF!</v>
      </c>
      <c r="E45" s="50" t="e">
        <f>+'Budget 1 an'!#REF!</f>
        <v>#REF!</v>
      </c>
      <c r="F45" s="49" t="e">
        <f>+'Budget 1 an'!#REF!</f>
        <v>#REF!</v>
      </c>
      <c r="G45" s="50" t="e">
        <f>E45*F45</f>
        <v>#REF!</v>
      </c>
      <c r="H45" s="50" t="e">
        <f>G45/7.57</f>
        <v>#REF!</v>
      </c>
      <c r="I45" s="51" t="e">
        <f>H45</f>
        <v>#REF!</v>
      </c>
      <c r="J45" s="32">
        <v>0</v>
      </c>
      <c r="K45" s="32">
        <v>0</v>
      </c>
      <c r="L45" s="32">
        <v>0</v>
      </c>
      <c r="M45" s="33" t="e">
        <f>SUM(I45:L45)</f>
        <v>#REF!</v>
      </c>
    </row>
    <row r="46" spans="1:14" ht="15" customHeight="1">
      <c r="A46" s="20" t="s">
        <v>9</v>
      </c>
      <c r="B46" s="172" t="s">
        <v>54</v>
      </c>
      <c r="C46" s="173"/>
      <c r="D46" s="173"/>
      <c r="E46" s="173"/>
      <c r="F46" s="173"/>
      <c r="G46" s="174"/>
      <c r="H46" s="5"/>
      <c r="I46" s="5"/>
      <c r="J46" s="5"/>
      <c r="K46" s="5"/>
      <c r="L46" s="5"/>
      <c r="M46" s="16">
        <f>SUM(I46:L46)</f>
        <v>0</v>
      </c>
      <c r="N46" s="14"/>
    </row>
    <row r="47" spans="1:13" ht="12.75">
      <c r="A47" s="66"/>
      <c r="B47" s="55"/>
      <c r="C47" s="56"/>
      <c r="D47" s="56"/>
      <c r="E47" s="56"/>
      <c r="F47" s="56"/>
      <c r="G47" s="57"/>
      <c r="H47" s="58"/>
      <c r="I47" s="58"/>
      <c r="J47" s="58"/>
      <c r="K47" s="58"/>
      <c r="L47" s="58"/>
      <c r="M47" s="59"/>
    </row>
    <row r="48" spans="1:13" ht="12.75">
      <c r="A48" s="20" t="s">
        <v>10</v>
      </c>
      <c r="B48" s="171" t="s">
        <v>55</v>
      </c>
      <c r="C48" s="171"/>
      <c r="D48" s="171"/>
      <c r="E48" s="171"/>
      <c r="F48" s="171"/>
      <c r="G48" s="171"/>
      <c r="H48" s="30" t="e">
        <f>SUM(H49:H52)</f>
        <v>#REF!</v>
      </c>
      <c r="I48" s="30" t="e">
        <f>SUM(I49:I52)</f>
        <v>#REF!</v>
      </c>
      <c r="J48" s="30">
        <f>SUM(J49:J52)</f>
        <v>0</v>
      </c>
      <c r="K48" s="30">
        <f>SUM(K49:K52)</f>
        <v>0</v>
      </c>
      <c r="L48" s="30"/>
      <c r="M48" s="31" t="e">
        <f aca="true" t="shared" si="7" ref="M48:M55">SUM(I48:L48)</f>
        <v>#REF!</v>
      </c>
    </row>
    <row r="49" spans="1:13" ht="12.75">
      <c r="A49" s="19"/>
      <c r="B49" s="53" t="e">
        <f>+'Budget 1 an'!#REF!</f>
        <v>#REF!</v>
      </c>
      <c r="C49" s="53"/>
      <c r="D49" s="53" t="e">
        <f>+'Budget 1 an'!#REF!</f>
        <v>#REF!</v>
      </c>
      <c r="E49" s="53" t="e">
        <f>+'Budget 1 an'!#REF!</f>
        <v>#REF!</v>
      </c>
      <c r="F49" s="49" t="e">
        <f>+'Budget 1 an'!#REF!</f>
        <v>#REF!</v>
      </c>
      <c r="G49" s="53" t="e">
        <f>E49*F49</f>
        <v>#REF!</v>
      </c>
      <c r="H49" s="50" t="e">
        <f>G49/7.57</f>
        <v>#REF!</v>
      </c>
      <c r="I49" s="51" t="e">
        <f>H49</f>
        <v>#REF!</v>
      </c>
      <c r="J49" s="51">
        <v>0</v>
      </c>
      <c r="K49" s="32">
        <v>0</v>
      </c>
      <c r="L49" s="32">
        <v>0</v>
      </c>
      <c r="M49" s="37" t="e">
        <f t="shared" si="7"/>
        <v>#REF!</v>
      </c>
    </row>
    <row r="50" spans="1:13" ht="12.75">
      <c r="A50" s="19"/>
      <c r="B50" s="53" t="e">
        <f>+'Budget 1 an'!#REF!</f>
        <v>#REF!</v>
      </c>
      <c r="C50" s="53"/>
      <c r="D50" s="53" t="e">
        <f>+'Budget 1 an'!#REF!</f>
        <v>#REF!</v>
      </c>
      <c r="E50" s="53" t="e">
        <f>+'Budget 1 an'!#REF!</f>
        <v>#REF!</v>
      </c>
      <c r="F50" s="49" t="e">
        <f>+'Budget 1 an'!#REF!</f>
        <v>#REF!</v>
      </c>
      <c r="G50" s="53" t="e">
        <f>E50*F50</f>
        <v>#REF!</v>
      </c>
      <c r="H50" s="50" t="e">
        <f>G50/7.57</f>
        <v>#REF!</v>
      </c>
      <c r="I50" s="51" t="e">
        <f>H50</f>
        <v>#REF!</v>
      </c>
      <c r="J50" s="51">
        <v>0</v>
      </c>
      <c r="K50" s="32">
        <v>0</v>
      </c>
      <c r="L50" s="32">
        <v>0</v>
      </c>
      <c r="M50" s="37" t="e">
        <f t="shared" si="7"/>
        <v>#REF!</v>
      </c>
    </row>
    <row r="51" spans="1:13" ht="43.5" customHeight="1">
      <c r="A51" s="19"/>
      <c r="B51" s="6" t="e">
        <f>+'Budget 1 an'!#REF!</f>
        <v>#REF!</v>
      </c>
      <c r="C51" s="53"/>
      <c r="D51" s="53" t="e">
        <f>+'Budget 1 an'!#REF!</f>
        <v>#REF!</v>
      </c>
      <c r="E51" s="53" t="e">
        <f>+'Budget 1 an'!#REF!</f>
        <v>#REF!</v>
      </c>
      <c r="F51" s="49" t="e">
        <f>+'Budget 1 an'!#REF!</f>
        <v>#REF!</v>
      </c>
      <c r="G51" s="53" t="e">
        <f>E51*F51</f>
        <v>#REF!</v>
      </c>
      <c r="H51" s="50" t="e">
        <f>G51/7.57</f>
        <v>#REF!</v>
      </c>
      <c r="I51" s="51" t="e">
        <f>H51</f>
        <v>#REF!</v>
      </c>
      <c r="J51" s="51">
        <v>0</v>
      </c>
      <c r="K51" s="32">
        <v>0</v>
      </c>
      <c r="L51" s="32">
        <v>0</v>
      </c>
      <c r="M51" s="37" t="e">
        <f t="shared" si="7"/>
        <v>#REF!</v>
      </c>
    </row>
    <row r="52" spans="1:13" ht="38.25" customHeight="1">
      <c r="A52" s="19"/>
      <c r="B52" s="6" t="e">
        <f>+'Budget 1 an'!#REF!</f>
        <v>#REF!</v>
      </c>
      <c r="C52" s="53"/>
      <c r="D52" s="53" t="e">
        <f>+'Budget 1 an'!#REF!</f>
        <v>#REF!</v>
      </c>
      <c r="E52" s="53" t="e">
        <f>+'Budget 1 an'!#REF!</f>
        <v>#REF!</v>
      </c>
      <c r="F52" s="49" t="e">
        <f>+'Budget 1 an'!#REF!</f>
        <v>#REF!</v>
      </c>
      <c r="G52" s="53" t="e">
        <f>E52*F52</f>
        <v>#REF!</v>
      </c>
      <c r="H52" s="50" t="e">
        <f>G52/7.57</f>
        <v>#REF!</v>
      </c>
      <c r="I52" s="51" t="e">
        <f>H52</f>
        <v>#REF!</v>
      </c>
      <c r="J52" s="51">
        <v>0</v>
      </c>
      <c r="K52" s="32">
        <v>0</v>
      </c>
      <c r="L52" s="32">
        <v>0</v>
      </c>
      <c r="M52" s="37" t="e">
        <f t="shared" si="7"/>
        <v>#REF!</v>
      </c>
    </row>
    <row r="53" spans="1:13" ht="12.75">
      <c r="A53" s="20" t="s">
        <v>11</v>
      </c>
      <c r="B53" s="171" t="s">
        <v>56</v>
      </c>
      <c r="C53" s="171"/>
      <c r="D53" s="171"/>
      <c r="E53" s="171"/>
      <c r="F53" s="171"/>
      <c r="G53" s="171"/>
      <c r="H53" s="30">
        <f>SUM(H54)</f>
        <v>0</v>
      </c>
      <c r="I53" s="30">
        <f>SUM(I54)</f>
        <v>0</v>
      </c>
      <c r="J53" s="30"/>
      <c r="K53" s="30"/>
      <c r="L53" s="30"/>
      <c r="M53" s="31">
        <f t="shared" si="7"/>
        <v>0</v>
      </c>
    </row>
    <row r="54" spans="1:13" ht="22.5" customHeight="1">
      <c r="A54" s="19"/>
      <c r="B54" s="53"/>
      <c r="C54" s="53"/>
      <c r="D54" s="53"/>
      <c r="E54" s="54"/>
      <c r="F54" s="53"/>
      <c r="G54" s="54">
        <f>E54*F54</f>
        <v>0</v>
      </c>
      <c r="H54" s="50">
        <f>G54/7.57</f>
        <v>0</v>
      </c>
      <c r="I54" s="51">
        <f>H54</f>
        <v>0</v>
      </c>
      <c r="J54" s="51">
        <v>0</v>
      </c>
      <c r="K54" s="32">
        <v>0</v>
      </c>
      <c r="L54" s="32">
        <v>0</v>
      </c>
      <c r="M54" s="33">
        <f t="shared" si="7"/>
        <v>0</v>
      </c>
    </row>
    <row r="55" spans="1:13" ht="12.75">
      <c r="A55" s="19"/>
      <c r="B55" s="6"/>
      <c r="C55" s="6"/>
      <c r="D55" s="6"/>
      <c r="E55" s="6"/>
      <c r="F55" s="6"/>
      <c r="G55" s="6"/>
      <c r="H55" s="36"/>
      <c r="I55" s="32"/>
      <c r="J55" s="32"/>
      <c r="K55" s="32"/>
      <c r="L55" s="32"/>
      <c r="M55" s="33">
        <f t="shared" si="7"/>
        <v>0</v>
      </c>
    </row>
    <row r="56" spans="1:14" ht="15" customHeight="1" thickBot="1">
      <c r="A56" s="175" t="s">
        <v>57</v>
      </c>
      <c r="B56" s="176"/>
      <c r="C56" s="176"/>
      <c r="D56" s="176"/>
      <c r="E56" s="176"/>
      <c r="F56" s="176"/>
      <c r="G56" s="176"/>
      <c r="H56" s="39" t="e">
        <f aca="true" t="shared" si="8" ref="H56:M56">+H7+H9+H12+H16+H20+H23+H46+H48+H53</f>
        <v>#REF!</v>
      </c>
      <c r="I56" s="39" t="e">
        <f t="shared" si="8"/>
        <v>#REF!</v>
      </c>
      <c r="J56" s="39" t="e">
        <f t="shared" si="8"/>
        <v>#REF!</v>
      </c>
      <c r="K56" s="39" t="e">
        <f t="shared" si="8"/>
        <v>#REF!</v>
      </c>
      <c r="L56" s="39">
        <f t="shared" si="8"/>
        <v>0</v>
      </c>
      <c r="M56" s="39" t="e">
        <f t="shared" si="8"/>
        <v>#REF!</v>
      </c>
      <c r="N56" s="12"/>
    </row>
    <row r="57" spans="1:13" ht="26.25" customHeight="1" thickBot="1">
      <c r="A57" s="167" t="s">
        <v>58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9"/>
    </row>
    <row r="58" spans="1:13" ht="15" customHeight="1">
      <c r="A58" s="17" t="s">
        <v>12</v>
      </c>
      <c r="B58" s="170" t="s">
        <v>41</v>
      </c>
      <c r="C58" s="170"/>
      <c r="D58" s="170"/>
      <c r="E58" s="170"/>
      <c r="F58" s="170"/>
      <c r="G58" s="170"/>
      <c r="H58" s="32" t="e">
        <f>'Budget 1 an'!#REF!</f>
        <v>#REF!</v>
      </c>
      <c r="I58" s="32" t="e">
        <f>'Budget 1 an'!#REF!</f>
        <v>#REF!</v>
      </c>
      <c r="J58" s="162"/>
      <c r="K58" s="163"/>
      <c r="L58" s="164"/>
      <c r="M58" s="44" t="e">
        <f>SUM(I58:L58)</f>
        <v>#REF!</v>
      </c>
    </row>
    <row r="59" spans="1:13" ht="18" customHeight="1">
      <c r="A59" s="154" t="s">
        <v>60</v>
      </c>
      <c r="B59" s="155"/>
      <c r="C59" s="155"/>
      <c r="D59" s="155"/>
      <c r="E59" s="155"/>
      <c r="F59" s="155"/>
      <c r="G59" s="156"/>
      <c r="H59" s="39" t="e">
        <f>H58</f>
        <v>#REF!</v>
      </c>
      <c r="I59" s="39" t="e">
        <f>I58</f>
        <v>#REF!</v>
      </c>
      <c r="J59" s="39"/>
      <c r="K59" s="39"/>
      <c r="L59" s="39"/>
      <c r="M59" s="40" t="e">
        <f>SUM(I59:L59)</f>
        <v>#REF!</v>
      </c>
    </row>
    <row r="60" spans="1:13" ht="17.25" customHeight="1" thickBot="1">
      <c r="A60" s="165" t="s">
        <v>59</v>
      </c>
      <c r="B60" s="166"/>
      <c r="C60" s="166"/>
      <c r="D60" s="166"/>
      <c r="E60" s="166"/>
      <c r="F60" s="166"/>
      <c r="G60" s="166"/>
      <c r="H60" s="41" t="e">
        <f>H56+H59</f>
        <v>#REF!</v>
      </c>
      <c r="I60" s="41" t="e">
        <f>I56+I59</f>
        <v>#REF!</v>
      </c>
      <c r="J60" s="41" t="e">
        <f>J56+J59</f>
        <v>#REF!</v>
      </c>
      <c r="K60" s="41" t="e">
        <f>K56+K59</f>
        <v>#REF!</v>
      </c>
      <c r="L60" s="41">
        <f>L56+L59</f>
        <v>0</v>
      </c>
      <c r="M60" s="42" t="e">
        <f>SUM(I60:L60)</f>
        <v>#REF!</v>
      </c>
    </row>
    <row r="61" ht="13.5" thickTop="1"/>
    <row r="62" spans="8:13" ht="12.75">
      <c r="H62" s="74"/>
      <c r="I62" s="74"/>
      <c r="J62" s="63"/>
      <c r="K62" s="63"/>
      <c r="L62" s="63"/>
      <c r="M62" s="63"/>
    </row>
    <row r="63" spans="8:13" ht="12.75">
      <c r="H63" s="64"/>
      <c r="I63" s="63"/>
      <c r="J63" s="63"/>
      <c r="K63" s="63"/>
      <c r="L63" s="63"/>
      <c r="M63" s="63"/>
    </row>
    <row r="64" spans="8:13" ht="12.75">
      <c r="H64" s="75"/>
      <c r="I64" s="75"/>
      <c r="J64" s="63"/>
      <c r="K64" s="63"/>
      <c r="L64" s="63"/>
      <c r="M64" s="63"/>
    </row>
    <row r="65" spans="8:13" ht="12.75">
      <c r="H65" s="64"/>
      <c r="I65" s="63"/>
      <c r="J65" s="63"/>
      <c r="K65" s="63"/>
      <c r="L65" s="63"/>
      <c r="M65" s="63"/>
    </row>
    <row r="66" spans="8:13" ht="12.75">
      <c r="H66" s="64"/>
      <c r="I66" s="63"/>
      <c r="J66" s="63"/>
      <c r="K66" s="63"/>
      <c r="L66" s="63"/>
      <c r="M66" s="63"/>
    </row>
    <row r="67" spans="8:13" ht="12.75">
      <c r="H67" s="64"/>
      <c r="I67" s="63"/>
      <c r="J67" s="63"/>
      <c r="K67" s="63"/>
      <c r="L67" s="63"/>
      <c r="M67" s="63"/>
    </row>
    <row r="68" spans="8:13" ht="12.75">
      <c r="H68" s="63"/>
      <c r="I68" s="63"/>
      <c r="J68" s="63"/>
      <c r="K68" s="63"/>
      <c r="L68" s="63"/>
      <c r="M68" s="63"/>
    </row>
    <row r="69" spans="8:13" ht="12.75">
      <c r="H69" s="63"/>
      <c r="I69" s="63"/>
      <c r="J69" s="63"/>
      <c r="K69" s="63"/>
      <c r="L69" s="63"/>
      <c r="M69" s="63"/>
    </row>
  </sheetData>
  <sheetProtection/>
  <mergeCells count="29">
    <mergeCell ref="K4:K5"/>
    <mergeCell ref="M4:M5"/>
    <mergeCell ref="B7:G7"/>
    <mergeCell ref="B9:G9"/>
    <mergeCell ref="B12:G12"/>
    <mergeCell ref="B16:G16"/>
    <mergeCell ref="A4:B5"/>
    <mergeCell ref="D4:D5"/>
    <mergeCell ref="I4:J4"/>
    <mergeCell ref="B23:G23"/>
    <mergeCell ref="B46:G46"/>
    <mergeCell ref="B48:G48"/>
    <mergeCell ref="B53:G53"/>
    <mergeCell ref="A56:G56"/>
    <mergeCell ref="L4:L5"/>
    <mergeCell ref="E4:E5"/>
    <mergeCell ref="F4:F5"/>
    <mergeCell ref="G4:G5"/>
    <mergeCell ref="H4:H5"/>
    <mergeCell ref="J2:K2"/>
    <mergeCell ref="A59:G59"/>
    <mergeCell ref="C4:C5"/>
    <mergeCell ref="A1:M1"/>
    <mergeCell ref="J58:L58"/>
    <mergeCell ref="A60:G60"/>
    <mergeCell ref="A6:M6"/>
    <mergeCell ref="A57:M57"/>
    <mergeCell ref="B58:G58"/>
    <mergeCell ref="B20:G20"/>
  </mergeCells>
  <printOptions/>
  <pageMargins left="0.35433070866141736" right="0.15748031496062992" top="0.5511811023622047" bottom="0.2755905511811024" header="0.196850393700787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3.00390625" style="97" customWidth="1"/>
    <col min="2" max="2" width="12.00390625" style="97" customWidth="1"/>
    <col min="3" max="3" width="13.140625" style="97" customWidth="1"/>
    <col min="4" max="4" width="14.421875" style="97" customWidth="1"/>
    <col min="5" max="6" width="11.421875" style="97" customWidth="1"/>
  </cols>
  <sheetData>
    <row r="1" spans="1:6" ht="47.25" customHeight="1">
      <c r="A1" s="188" t="s">
        <v>106</v>
      </c>
      <c r="B1" s="188"/>
      <c r="C1" s="188"/>
      <c r="D1" s="188"/>
      <c r="E1" s="188"/>
      <c r="F1" s="188"/>
    </row>
    <row r="2" spans="1:10" ht="15.75" customHeight="1">
      <c r="A2" s="189" t="s">
        <v>107</v>
      </c>
      <c r="B2" s="189"/>
      <c r="C2" s="189"/>
      <c r="D2" s="189"/>
      <c r="E2" s="189"/>
      <c r="F2" s="189"/>
      <c r="G2" s="118"/>
      <c r="H2" s="118"/>
      <c r="I2" s="118"/>
      <c r="J2" s="118"/>
    </row>
    <row r="3" spans="1:10" ht="15.75" customHeight="1">
      <c r="A3" s="119"/>
      <c r="B3" s="119"/>
      <c r="C3" s="119"/>
      <c r="D3" s="119"/>
      <c r="E3" s="119"/>
      <c r="F3" s="119"/>
      <c r="G3" s="118"/>
      <c r="H3" s="118"/>
      <c r="I3" s="118"/>
      <c r="J3" s="118"/>
    </row>
    <row r="4" spans="1:10" ht="15.7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.75" customHeight="1" thickBot="1">
      <c r="A5" s="200" t="s">
        <v>105</v>
      </c>
      <c r="B5" s="201"/>
      <c r="C5" s="202"/>
      <c r="D5" s="192" t="s">
        <v>75</v>
      </c>
      <c r="E5" s="193"/>
      <c r="F5" s="116" t="s">
        <v>76</v>
      </c>
    </row>
    <row r="6" spans="1:6" ht="15" customHeight="1" thickBot="1">
      <c r="A6" s="98"/>
      <c r="B6" s="98"/>
      <c r="C6" s="98"/>
      <c r="D6" s="98"/>
      <c r="E6" s="98"/>
      <c r="F6" s="98"/>
    </row>
    <row r="7" spans="1:6" ht="31.5" customHeight="1">
      <c r="A7" s="194" t="s">
        <v>62</v>
      </c>
      <c r="B7" s="198" t="s">
        <v>63</v>
      </c>
      <c r="C7" s="196" t="s">
        <v>78</v>
      </c>
      <c r="D7" s="196" t="s">
        <v>80</v>
      </c>
      <c r="E7" s="196" t="s">
        <v>79</v>
      </c>
      <c r="F7" s="190" t="s">
        <v>64</v>
      </c>
    </row>
    <row r="8" spans="1:6" ht="31.5" customHeight="1" thickBot="1">
      <c r="A8" s="195"/>
      <c r="B8" s="199"/>
      <c r="C8" s="197"/>
      <c r="D8" s="199"/>
      <c r="E8" s="197"/>
      <c r="F8" s="191"/>
    </row>
    <row r="9" spans="1:6" ht="15" customHeight="1">
      <c r="A9" s="129" t="s">
        <v>77</v>
      </c>
      <c r="B9" s="130"/>
      <c r="C9" s="130"/>
      <c r="D9" s="130"/>
      <c r="E9" s="131"/>
      <c r="F9" s="132" t="e">
        <f>SUM(F10+F14+F18)</f>
        <v>#VALUE!</v>
      </c>
    </row>
    <row r="10" spans="1:6" ht="15" customHeight="1">
      <c r="A10" s="123" t="s">
        <v>81</v>
      </c>
      <c r="B10" s="124"/>
      <c r="C10" s="124"/>
      <c r="D10" s="124"/>
      <c r="E10" s="125"/>
      <c r="F10" s="100" t="e">
        <f>SUM(F11:F13)</f>
        <v>#VALUE!</v>
      </c>
    </row>
    <row r="11" spans="1:6" ht="15" customHeight="1">
      <c r="A11" s="133" t="s">
        <v>82</v>
      </c>
      <c r="B11" s="101"/>
      <c r="C11" s="102"/>
      <c r="D11" s="102"/>
      <c r="E11" s="102">
        <f>C11*D11</f>
        <v>0</v>
      </c>
      <c r="F11" s="103" t="e">
        <f>E11/$F$5</f>
        <v>#VALUE!</v>
      </c>
    </row>
    <row r="12" spans="1:6" ht="15" customHeight="1">
      <c r="A12" s="133" t="s">
        <v>83</v>
      </c>
      <c r="B12" s="101"/>
      <c r="C12" s="102"/>
      <c r="D12" s="102"/>
      <c r="E12" s="102">
        <f>C12*D12</f>
        <v>0</v>
      </c>
      <c r="F12" s="103" t="e">
        <f>E12/$F$5</f>
        <v>#VALUE!</v>
      </c>
    </row>
    <row r="13" spans="1:6" ht="15" customHeight="1">
      <c r="A13" s="133" t="s">
        <v>84</v>
      </c>
      <c r="B13" s="101"/>
      <c r="C13" s="102"/>
      <c r="D13" s="102"/>
      <c r="E13" s="102">
        <f>C13*D13</f>
        <v>0</v>
      </c>
      <c r="F13" s="103" t="e">
        <f>E13/$F$5</f>
        <v>#VALUE!</v>
      </c>
    </row>
    <row r="14" spans="1:6" ht="15" customHeight="1">
      <c r="A14" s="123" t="s">
        <v>85</v>
      </c>
      <c r="B14" s="124"/>
      <c r="C14" s="124"/>
      <c r="D14" s="124"/>
      <c r="E14" s="125"/>
      <c r="F14" s="104" t="e">
        <f>SUM(F15:F17)</f>
        <v>#VALUE!</v>
      </c>
    </row>
    <row r="15" spans="1:6" ht="15" customHeight="1">
      <c r="A15" s="133" t="s">
        <v>86</v>
      </c>
      <c r="B15" s="101"/>
      <c r="C15" s="102"/>
      <c r="D15" s="102"/>
      <c r="E15" s="102">
        <f>C15*D15</f>
        <v>0</v>
      </c>
      <c r="F15" s="103" t="e">
        <f>E15/$F$5</f>
        <v>#VALUE!</v>
      </c>
    </row>
    <row r="16" spans="1:6" ht="15" customHeight="1">
      <c r="A16" s="133" t="s">
        <v>87</v>
      </c>
      <c r="B16" s="101"/>
      <c r="C16" s="102"/>
      <c r="D16" s="102"/>
      <c r="E16" s="102">
        <f>C16*D16</f>
        <v>0</v>
      </c>
      <c r="F16" s="103" t="e">
        <f>E16/$F$5</f>
        <v>#VALUE!</v>
      </c>
    </row>
    <row r="17" spans="1:6" ht="15" customHeight="1">
      <c r="A17" s="133" t="s">
        <v>89</v>
      </c>
      <c r="B17" s="101"/>
      <c r="C17" s="102"/>
      <c r="D17" s="102"/>
      <c r="E17" s="102">
        <f>C17*D17</f>
        <v>0</v>
      </c>
      <c r="F17" s="103" t="e">
        <f>E17/$F$5</f>
        <v>#VALUE!</v>
      </c>
    </row>
    <row r="18" spans="1:6" ht="15" customHeight="1">
      <c r="A18" s="123" t="s">
        <v>90</v>
      </c>
      <c r="B18" s="124"/>
      <c r="C18" s="124"/>
      <c r="D18" s="124"/>
      <c r="E18" s="125"/>
      <c r="F18" s="104" t="e">
        <f>SUM(F19:F21)</f>
        <v>#VALUE!</v>
      </c>
    </row>
    <row r="19" spans="1:6" ht="15" customHeight="1">
      <c r="A19" s="133" t="s">
        <v>91</v>
      </c>
      <c r="B19" s="101"/>
      <c r="C19" s="102"/>
      <c r="D19" s="102"/>
      <c r="E19" s="102">
        <f>C19*D19</f>
        <v>0</v>
      </c>
      <c r="F19" s="103" t="e">
        <f>E19/$F$5</f>
        <v>#VALUE!</v>
      </c>
    </row>
    <row r="20" spans="1:6" ht="15" customHeight="1">
      <c r="A20" s="133" t="s">
        <v>92</v>
      </c>
      <c r="B20" s="101"/>
      <c r="C20" s="102"/>
      <c r="D20" s="102"/>
      <c r="E20" s="102">
        <f>C20*D20</f>
        <v>0</v>
      </c>
      <c r="F20" s="103" t="e">
        <f>E20/$F$5</f>
        <v>#VALUE!</v>
      </c>
    </row>
    <row r="21" spans="1:6" ht="15" customHeight="1">
      <c r="A21" s="133" t="s">
        <v>88</v>
      </c>
      <c r="B21" s="101"/>
      <c r="C21" s="102"/>
      <c r="D21" s="102"/>
      <c r="E21" s="102">
        <f>C21*D21</f>
        <v>0</v>
      </c>
      <c r="F21" s="103" t="e">
        <f>E21/$F$5</f>
        <v>#VALUE!</v>
      </c>
    </row>
    <row r="22" spans="1:6" ht="15" customHeight="1">
      <c r="A22" s="126" t="s">
        <v>101</v>
      </c>
      <c r="B22" s="127"/>
      <c r="C22" s="127"/>
      <c r="D22" s="127"/>
      <c r="E22" s="128"/>
      <c r="F22" s="105" t="e">
        <f>F23+F27</f>
        <v>#VALUE!</v>
      </c>
    </row>
    <row r="23" spans="1:6" ht="15" customHeight="1">
      <c r="A23" s="123" t="s">
        <v>93</v>
      </c>
      <c r="B23" s="124"/>
      <c r="C23" s="124"/>
      <c r="D23" s="124"/>
      <c r="E23" s="125"/>
      <c r="F23" s="104" t="e">
        <f>SUM(F24:F26)</f>
        <v>#VALUE!</v>
      </c>
    </row>
    <row r="24" spans="1:6" ht="15" customHeight="1">
      <c r="A24" s="133" t="s">
        <v>94</v>
      </c>
      <c r="B24" s="101"/>
      <c r="C24" s="102"/>
      <c r="D24" s="102"/>
      <c r="E24" s="102">
        <f>C24*D24</f>
        <v>0</v>
      </c>
      <c r="F24" s="103" t="e">
        <f>E24/$F$5</f>
        <v>#VALUE!</v>
      </c>
    </row>
    <row r="25" spans="1:6" ht="15" customHeight="1">
      <c r="A25" s="133" t="s">
        <v>95</v>
      </c>
      <c r="B25" s="101"/>
      <c r="C25" s="102"/>
      <c r="D25" s="102"/>
      <c r="E25" s="102">
        <f>C25*D25</f>
        <v>0</v>
      </c>
      <c r="F25" s="103" t="e">
        <f>E25/$F$5</f>
        <v>#VALUE!</v>
      </c>
    </row>
    <row r="26" spans="1:6" ht="15" customHeight="1">
      <c r="A26" s="133" t="s">
        <v>96</v>
      </c>
      <c r="B26" s="101"/>
      <c r="C26" s="102"/>
      <c r="D26" s="102"/>
      <c r="E26" s="102">
        <f>C26*D26</f>
        <v>0</v>
      </c>
      <c r="F26" s="103" t="e">
        <f>E26/$F$5</f>
        <v>#VALUE!</v>
      </c>
    </row>
    <row r="27" spans="1:6" ht="15" customHeight="1">
      <c r="A27" s="123" t="s">
        <v>97</v>
      </c>
      <c r="B27" s="124"/>
      <c r="C27" s="124"/>
      <c r="D27" s="124"/>
      <c r="E27" s="125"/>
      <c r="F27" s="100" t="e">
        <f>SUM(F28:F30)</f>
        <v>#VALUE!</v>
      </c>
    </row>
    <row r="28" spans="1:6" ht="15" customHeight="1">
      <c r="A28" s="133" t="s">
        <v>98</v>
      </c>
      <c r="B28" s="101"/>
      <c r="C28" s="102"/>
      <c r="D28" s="102"/>
      <c r="E28" s="102">
        <f>C28*D28</f>
        <v>0</v>
      </c>
      <c r="F28" s="103" t="e">
        <f>E28/$F$5</f>
        <v>#VALUE!</v>
      </c>
    </row>
    <row r="29" spans="1:6" ht="15" customHeight="1">
      <c r="A29" s="133" t="s">
        <v>99</v>
      </c>
      <c r="B29" s="101"/>
      <c r="C29" s="102"/>
      <c r="D29" s="102"/>
      <c r="E29" s="102">
        <f>C29*D29</f>
        <v>0</v>
      </c>
      <c r="F29" s="103" t="e">
        <f>E29/$F$5</f>
        <v>#VALUE!</v>
      </c>
    </row>
    <row r="30" spans="1:6" ht="15" customHeight="1">
      <c r="A30" s="133" t="s">
        <v>100</v>
      </c>
      <c r="B30" s="101"/>
      <c r="C30" s="102"/>
      <c r="D30" s="102"/>
      <c r="E30" s="102">
        <f>C30*D30</f>
        <v>0</v>
      </c>
      <c r="F30" s="103" t="e">
        <f>E30/$F$5</f>
        <v>#VALUE!</v>
      </c>
    </row>
    <row r="31" spans="1:6" ht="15" customHeight="1">
      <c r="A31" s="134" t="s">
        <v>65</v>
      </c>
      <c r="B31" s="106"/>
      <c r="C31" s="106"/>
      <c r="D31" s="106"/>
      <c r="E31" s="106"/>
      <c r="F31" s="107" t="e">
        <f>+F9+F22</f>
        <v>#VALUE!</v>
      </c>
    </row>
    <row r="32" spans="1:6" ht="15" customHeight="1">
      <c r="A32" s="126" t="s">
        <v>66</v>
      </c>
      <c r="B32" s="127"/>
      <c r="C32" s="127"/>
      <c r="D32" s="127"/>
      <c r="E32" s="128"/>
      <c r="F32" s="105"/>
    </row>
    <row r="33" spans="1:6" ht="15" customHeight="1">
      <c r="A33" s="135" t="s">
        <v>67</v>
      </c>
      <c r="B33" s="102" t="s">
        <v>70</v>
      </c>
      <c r="C33" s="102" t="s">
        <v>71</v>
      </c>
      <c r="D33" s="102">
        <v>1</v>
      </c>
      <c r="E33" s="102" t="s">
        <v>71</v>
      </c>
      <c r="F33" s="103">
        <v>3000</v>
      </c>
    </row>
    <row r="34" spans="1:6" ht="15" customHeight="1">
      <c r="A34" s="135" t="s">
        <v>68</v>
      </c>
      <c r="B34" s="102" t="s">
        <v>70</v>
      </c>
      <c r="C34" s="102" t="s">
        <v>71</v>
      </c>
      <c r="D34" s="102">
        <v>1</v>
      </c>
      <c r="E34" s="102" t="s">
        <v>71</v>
      </c>
      <c r="F34" s="103">
        <v>3000</v>
      </c>
    </row>
    <row r="35" spans="1:6" ht="15" customHeight="1">
      <c r="A35" s="134" t="s">
        <v>69</v>
      </c>
      <c r="B35" s="106"/>
      <c r="C35" s="106"/>
      <c r="D35" s="106"/>
      <c r="E35" s="106"/>
      <c r="F35" s="107">
        <v>6000</v>
      </c>
    </row>
    <row r="36" spans="1:6" ht="15" customHeight="1">
      <c r="A36" s="136" t="s">
        <v>72</v>
      </c>
      <c r="B36" s="108"/>
      <c r="C36" s="108"/>
      <c r="D36" s="108"/>
      <c r="E36" s="108"/>
      <c r="F36" s="109" t="e">
        <f>F31+F35</f>
        <v>#VALUE!</v>
      </c>
    </row>
    <row r="37" spans="1:6" ht="15" customHeight="1">
      <c r="A37" s="135" t="s">
        <v>73</v>
      </c>
      <c r="B37" s="102"/>
      <c r="C37" s="102"/>
      <c r="D37" s="102"/>
      <c r="E37" s="102"/>
      <c r="F37" s="103" t="e">
        <f>F36*10/100</f>
        <v>#VALUE!</v>
      </c>
    </row>
    <row r="38" spans="1:6" ht="13.5" customHeight="1" thickBot="1">
      <c r="A38" s="137" t="s">
        <v>74</v>
      </c>
      <c r="B38" s="110"/>
      <c r="C38" s="110"/>
      <c r="D38" s="110"/>
      <c r="E38" s="110"/>
      <c r="F38" s="111" t="e">
        <f>F36+F37</f>
        <v>#VALUE!</v>
      </c>
    </row>
    <row r="39" spans="1:6" ht="12.75" customHeight="1">
      <c r="A39" s="112"/>
      <c r="B39" s="112"/>
      <c r="C39" s="112"/>
      <c r="D39" s="112"/>
      <c r="E39" s="112"/>
      <c r="F39" s="113"/>
    </row>
    <row r="40" ht="12.75" customHeight="1">
      <c r="D40" s="114"/>
    </row>
    <row r="41" ht="12.75" customHeight="1">
      <c r="D41" s="114"/>
    </row>
    <row r="42" ht="12.75" customHeight="1">
      <c r="D42" s="114"/>
    </row>
    <row r="43" ht="15">
      <c r="D43" s="114"/>
    </row>
  </sheetData>
  <sheetProtection/>
  <mergeCells count="10">
    <mergeCell ref="A1:F1"/>
    <mergeCell ref="A2:F2"/>
    <mergeCell ref="F7:F8"/>
    <mergeCell ref="D5:E5"/>
    <mergeCell ref="A7:A8"/>
    <mergeCell ref="C7:C8"/>
    <mergeCell ref="B7:B8"/>
    <mergeCell ref="E7:E8"/>
    <mergeCell ref="D7:D8"/>
    <mergeCell ref="A5:C5"/>
  </mergeCells>
  <printOptions/>
  <pageMargins left="0.35433070866141736" right="0.15748031496062992" top="0.2755905511811024" bottom="0.1968503937007874" header="0.31496062992125984" footer="0.15748031496062992"/>
  <pageSetup fitToHeight="2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4" sqref="H4"/>
    </sheetView>
  </sheetViews>
  <sheetFormatPr defaultColWidth="11.421875" defaultRowHeight="12.75"/>
  <cols>
    <col min="1" max="1" width="53.00390625" style="97" customWidth="1"/>
    <col min="2" max="2" width="12.00390625" style="97" customWidth="1"/>
    <col min="3" max="3" width="13.140625" style="97" customWidth="1"/>
    <col min="4" max="4" width="14.421875" style="97" customWidth="1"/>
    <col min="5" max="6" width="11.421875" style="97" customWidth="1"/>
  </cols>
  <sheetData>
    <row r="1" spans="1:6" ht="47.25" customHeight="1">
      <c r="A1" s="188" t="s">
        <v>106</v>
      </c>
      <c r="B1" s="188"/>
      <c r="C1" s="188"/>
      <c r="D1" s="188"/>
      <c r="E1" s="188"/>
      <c r="F1" s="188"/>
    </row>
    <row r="2" spans="1:10" ht="15.75" customHeight="1">
      <c r="A2" s="189" t="s">
        <v>108</v>
      </c>
      <c r="B2" s="189"/>
      <c r="C2" s="189"/>
      <c r="D2" s="189"/>
      <c r="E2" s="189"/>
      <c r="F2" s="189"/>
      <c r="G2" s="118"/>
      <c r="H2" s="118"/>
      <c r="I2" s="118"/>
      <c r="J2" s="118"/>
    </row>
    <row r="3" spans="1:10" ht="15.75" customHeight="1">
      <c r="A3" s="119"/>
      <c r="B3" s="119"/>
      <c r="C3" s="119"/>
      <c r="D3" s="119"/>
      <c r="E3" s="119"/>
      <c r="F3" s="119"/>
      <c r="G3" s="118"/>
      <c r="H3" s="118"/>
      <c r="I3" s="118"/>
      <c r="J3" s="118"/>
    </row>
    <row r="4" spans="1:12" ht="15.7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7" ht="15.75" customHeight="1" thickBot="1">
      <c r="A5" s="200" t="s">
        <v>105</v>
      </c>
      <c r="B5" s="201"/>
      <c r="C5" s="202"/>
      <c r="D5" s="192" t="s">
        <v>75</v>
      </c>
      <c r="E5" s="193"/>
      <c r="F5" s="116" t="s">
        <v>76</v>
      </c>
      <c r="G5" s="63"/>
    </row>
    <row r="6" spans="1:7" ht="15" customHeight="1" thickBot="1">
      <c r="A6" s="98"/>
      <c r="B6" s="98"/>
      <c r="C6" s="98"/>
      <c r="D6" s="98"/>
      <c r="E6" s="98"/>
      <c r="F6" s="98"/>
      <c r="G6" s="63"/>
    </row>
    <row r="7" spans="1:11" ht="15.75" customHeight="1" thickBot="1">
      <c r="A7" s="98"/>
      <c r="B7" s="207" t="s">
        <v>102</v>
      </c>
      <c r="C7" s="208"/>
      <c r="D7" s="208"/>
      <c r="E7" s="208"/>
      <c r="F7" s="209"/>
      <c r="G7" s="207" t="s">
        <v>103</v>
      </c>
      <c r="H7" s="208"/>
      <c r="I7" s="208"/>
      <c r="J7" s="208"/>
      <c r="K7" s="209"/>
    </row>
    <row r="8" spans="1:11" ht="29.25" customHeight="1">
      <c r="A8" s="194" t="s">
        <v>62</v>
      </c>
      <c r="B8" s="198" t="s">
        <v>63</v>
      </c>
      <c r="C8" s="196" t="s">
        <v>78</v>
      </c>
      <c r="D8" s="196" t="s">
        <v>80</v>
      </c>
      <c r="E8" s="196" t="s">
        <v>79</v>
      </c>
      <c r="F8" s="190" t="s">
        <v>64</v>
      </c>
      <c r="G8" s="198" t="s">
        <v>63</v>
      </c>
      <c r="H8" s="196" t="s">
        <v>78</v>
      </c>
      <c r="I8" s="196" t="s">
        <v>80</v>
      </c>
      <c r="J8" s="196" t="s">
        <v>79</v>
      </c>
      <c r="K8" s="190" t="s">
        <v>64</v>
      </c>
    </row>
    <row r="9" spans="1:11" ht="31.5" customHeight="1" thickBot="1">
      <c r="A9" s="195"/>
      <c r="B9" s="199"/>
      <c r="C9" s="197"/>
      <c r="D9" s="199"/>
      <c r="E9" s="197"/>
      <c r="F9" s="191"/>
      <c r="G9" s="199"/>
      <c r="H9" s="197"/>
      <c r="I9" s="199"/>
      <c r="J9" s="197"/>
      <c r="K9" s="191"/>
    </row>
    <row r="10" spans="1:11" ht="15" customHeight="1">
      <c r="A10" s="120" t="s">
        <v>77</v>
      </c>
      <c r="B10" s="121"/>
      <c r="C10" s="121"/>
      <c r="D10" s="121"/>
      <c r="E10" s="122"/>
      <c r="F10" s="99" t="e">
        <f>SUM(F11+F15+F19)</f>
        <v>#REF!</v>
      </c>
      <c r="G10" s="210"/>
      <c r="H10" s="210"/>
      <c r="I10" s="210"/>
      <c r="J10" s="211"/>
      <c r="K10" s="99" t="e">
        <f>SUM(K11+K15+K19)</f>
        <v>#REF!</v>
      </c>
    </row>
    <row r="11" spans="1:11" ht="15" customHeight="1">
      <c r="A11" s="123" t="s">
        <v>81</v>
      </c>
      <c r="B11" s="124"/>
      <c r="C11" s="124"/>
      <c r="D11" s="124"/>
      <c r="E11" s="125"/>
      <c r="F11" s="100" t="e">
        <f>SUM(F12:F14)</f>
        <v>#REF!</v>
      </c>
      <c r="G11" s="205"/>
      <c r="H11" s="205"/>
      <c r="I11" s="205"/>
      <c r="J11" s="206"/>
      <c r="K11" s="100" t="e">
        <f>SUM(K12:K14)</f>
        <v>#REF!</v>
      </c>
    </row>
    <row r="12" spans="1:11" ht="15" customHeight="1">
      <c r="A12" s="133" t="s">
        <v>82</v>
      </c>
      <c r="B12" s="101"/>
      <c r="C12" s="102"/>
      <c r="D12" s="102"/>
      <c r="E12" s="102">
        <f>C12*D12</f>
        <v>0</v>
      </c>
      <c r="F12" s="103" t="e">
        <f>E12/#REF!</f>
        <v>#REF!</v>
      </c>
      <c r="G12" s="101"/>
      <c r="H12" s="102"/>
      <c r="I12" s="102"/>
      <c r="J12" s="102">
        <f>H12*I12</f>
        <v>0</v>
      </c>
      <c r="K12" s="103" t="e">
        <f>J12/#REF!</f>
        <v>#REF!</v>
      </c>
    </row>
    <row r="13" spans="1:11" ht="15" customHeight="1">
      <c r="A13" s="133" t="s">
        <v>83</v>
      </c>
      <c r="B13" s="101"/>
      <c r="C13" s="102"/>
      <c r="D13" s="102"/>
      <c r="E13" s="102">
        <f>C13*D13</f>
        <v>0</v>
      </c>
      <c r="F13" s="103" t="e">
        <f>E13/#REF!</f>
        <v>#REF!</v>
      </c>
      <c r="G13" s="101"/>
      <c r="H13" s="102"/>
      <c r="I13" s="102"/>
      <c r="J13" s="102">
        <f>H13*I13</f>
        <v>0</v>
      </c>
      <c r="K13" s="103" t="e">
        <f>J13/#REF!</f>
        <v>#REF!</v>
      </c>
    </row>
    <row r="14" spans="1:11" ht="15" customHeight="1">
      <c r="A14" s="133" t="s">
        <v>84</v>
      </c>
      <c r="B14" s="101"/>
      <c r="C14" s="102"/>
      <c r="D14" s="102"/>
      <c r="E14" s="102">
        <f>C14*D14</f>
        <v>0</v>
      </c>
      <c r="F14" s="103" t="e">
        <f>E14/#REF!</f>
        <v>#REF!</v>
      </c>
      <c r="G14" s="101"/>
      <c r="H14" s="102"/>
      <c r="I14" s="102"/>
      <c r="J14" s="102">
        <f>H14*I14</f>
        <v>0</v>
      </c>
      <c r="K14" s="103" t="e">
        <f>J14/#REF!</f>
        <v>#REF!</v>
      </c>
    </row>
    <row r="15" spans="1:11" ht="15" customHeight="1">
      <c r="A15" s="123" t="s">
        <v>85</v>
      </c>
      <c r="B15" s="124"/>
      <c r="C15" s="124"/>
      <c r="D15" s="124"/>
      <c r="E15" s="125"/>
      <c r="F15" s="104" t="e">
        <f>SUM(F16:F18)</f>
        <v>#REF!</v>
      </c>
      <c r="G15" s="205"/>
      <c r="H15" s="205"/>
      <c r="I15" s="205"/>
      <c r="J15" s="206"/>
      <c r="K15" s="104" t="e">
        <f>SUM(K16:K18)</f>
        <v>#REF!</v>
      </c>
    </row>
    <row r="16" spans="1:11" ht="15" customHeight="1">
      <c r="A16" s="133" t="s">
        <v>86</v>
      </c>
      <c r="B16" s="101"/>
      <c r="C16" s="102"/>
      <c r="D16" s="102"/>
      <c r="E16" s="102">
        <f>C16*D16</f>
        <v>0</v>
      </c>
      <c r="F16" s="103" t="e">
        <f>E16/#REF!</f>
        <v>#REF!</v>
      </c>
      <c r="G16" s="101"/>
      <c r="H16" s="102"/>
      <c r="I16" s="102"/>
      <c r="J16" s="102">
        <f>H16*I16</f>
        <v>0</v>
      </c>
      <c r="K16" s="103" t="e">
        <f>J16/#REF!</f>
        <v>#REF!</v>
      </c>
    </row>
    <row r="17" spans="1:11" ht="15" customHeight="1">
      <c r="A17" s="133" t="s">
        <v>87</v>
      </c>
      <c r="B17" s="101"/>
      <c r="C17" s="102"/>
      <c r="D17" s="102"/>
      <c r="E17" s="102">
        <f>C17*D17</f>
        <v>0</v>
      </c>
      <c r="F17" s="103" t="e">
        <f>E17/#REF!</f>
        <v>#REF!</v>
      </c>
      <c r="G17" s="101"/>
      <c r="H17" s="102"/>
      <c r="I17" s="102"/>
      <c r="J17" s="102">
        <f>H17*I17</f>
        <v>0</v>
      </c>
      <c r="K17" s="103" t="e">
        <f>J17/#REF!</f>
        <v>#REF!</v>
      </c>
    </row>
    <row r="18" spans="1:11" ht="15" customHeight="1">
      <c r="A18" s="133" t="s">
        <v>89</v>
      </c>
      <c r="B18" s="101"/>
      <c r="C18" s="102"/>
      <c r="D18" s="102"/>
      <c r="E18" s="102">
        <f>C18*D18</f>
        <v>0</v>
      </c>
      <c r="F18" s="103" t="e">
        <f>E18/#REF!</f>
        <v>#REF!</v>
      </c>
      <c r="G18" s="101"/>
      <c r="H18" s="102"/>
      <c r="I18" s="102"/>
      <c r="J18" s="102">
        <f>H18*I18</f>
        <v>0</v>
      </c>
      <c r="K18" s="103" t="e">
        <f>J18/#REF!</f>
        <v>#REF!</v>
      </c>
    </row>
    <row r="19" spans="1:11" ht="15" customHeight="1">
      <c r="A19" s="123" t="s">
        <v>90</v>
      </c>
      <c r="B19" s="124"/>
      <c r="C19" s="124"/>
      <c r="D19" s="124"/>
      <c r="E19" s="125"/>
      <c r="F19" s="104" t="e">
        <f>SUM(F20:F22)</f>
        <v>#REF!</v>
      </c>
      <c r="G19" s="205"/>
      <c r="H19" s="205"/>
      <c r="I19" s="205"/>
      <c r="J19" s="206"/>
      <c r="K19" s="104" t="e">
        <f>SUM(K20:K22)</f>
        <v>#REF!</v>
      </c>
    </row>
    <row r="20" spans="1:11" ht="15" customHeight="1">
      <c r="A20" s="133" t="s">
        <v>91</v>
      </c>
      <c r="B20" s="101"/>
      <c r="C20" s="102"/>
      <c r="D20" s="102"/>
      <c r="E20" s="102">
        <f>C20*D20</f>
        <v>0</v>
      </c>
      <c r="F20" s="103" t="e">
        <f>E20/#REF!</f>
        <v>#REF!</v>
      </c>
      <c r="G20" s="101"/>
      <c r="H20" s="102"/>
      <c r="I20" s="102"/>
      <c r="J20" s="102">
        <f>H20*I20</f>
        <v>0</v>
      </c>
      <c r="K20" s="103" t="e">
        <f>J20/#REF!</f>
        <v>#REF!</v>
      </c>
    </row>
    <row r="21" spans="1:11" ht="15" customHeight="1">
      <c r="A21" s="133" t="s">
        <v>92</v>
      </c>
      <c r="B21" s="101"/>
      <c r="C21" s="102"/>
      <c r="D21" s="102"/>
      <c r="E21" s="102">
        <f>C21*D21</f>
        <v>0</v>
      </c>
      <c r="F21" s="103" t="e">
        <f>E21/#REF!</f>
        <v>#REF!</v>
      </c>
      <c r="G21" s="101"/>
      <c r="H21" s="102"/>
      <c r="I21" s="102"/>
      <c r="J21" s="102">
        <f>H21*I21</f>
        <v>0</v>
      </c>
      <c r="K21" s="103" t="e">
        <f>J21/#REF!</f>
        <v>#REF!</v>
      </c>
    </row>
    <row r="22" spans="1:11" ht="15" customHeight="1">
      <c r="A22" s="133" t="s">
        <v>88</v>
      </c>
      <c r="B22" s="101"/>
      <c r="C22" s="102"/>
      <c r="D22" s="102"/>
      <c r="E22" s="102">
        <f>C22*D22</f>
        <v>0</v>
      </c>
      <c r="F22" s="103" t="e">
        <f>E22/#REF!</f>
        <v>#REF!</v>
      </c>
      <c r="G22" s="101"/>
      <c r="H22" s="102"/>
      <c r="I22" s="102"/>
      <c r="J22" s="102">
        <f>H22*I22</f>
        <v>0</v>
      </c>
      <c r="K22" s="103" t="e">
        <f>J22/#REF!</f>
        <v>#REF!</v>
      </c>
    </row>
    <row r="23" spans="1:11" ht="15" customHeight="1">
      <c r="A23" s="126" t="s">
        <v>101</v>
      </c>
      <c r="B23" s="127"/>
      <c r="C23" s="127"/>
      <c r="D23" s="127"/>
      <c r="E23" s="128"/>
      <c r="F23" s="105" t="e">
        <f>F24+F28</f>
        <v>#REF!</v>
      </c>
      <c r="G23" s="203"/>
      <c r="H23" s="203"/>
      <c r="I23" s="203"/>
      <c r="J23" s="204"/>
      <c r="K23" s="105" t="e">
        <f>K24+K28</f>
        <v>#REF!</v>
      </c>
    </row>
    <row r="24" spans="1:11" ht="15" customHeight="1">
      <c r="A24" s="123" t="s">
        <v>93</v>
      </c>
      <c r="B24" s="124"/>
      <c r="C24" s="124"/>
      <c r="D24" s="124"/>
      <c r="E24" s="125"/>
      <c r="F24" s="104" t="e">
        <f>SUM(F25:F27)</f>
        <v>#REF!</v>
      </c>
      <c r="G24" s="205"/>
      <c r="H24" s="205"/>
      <c r="I24" s="205"/>
      <c r="J24" s="206"/>
      <c r="K24" s="104" t="e">
        <f>SUM(K25:K27)</f>
        <v>#REF!</v>
      </c>
    </row>
    <row r="25" spans="1:11" ht="15" customHeight="1">
      <c r="A25" s="133" t="s">
        <v>94</v>
      </c>
      <c r="B25" s="101"/>
      <c r="C25" s="102"/>
      <c r="D25" s="102"/>
      <c r="E25" s="102">
        <f>C25*D25</f>
        <v>0</v>
      </c>
      <c r="F25" s="103" t="e">
        <f>E25/#REF!</f>
        <v>#REF!</v>
      </c>
      <c r="G25" s="101"/>
      <c r="H25" s="102"/>
      <c r="I25" s="102"/>
      <c r="J25" s="102">
        <f>H25*I25</f>
        <v>0</v>
      </c>
      <c r="K25" s="103" t="e">
        <f>J25/#REF!</f>
        <v>#REF!</v>
      </c>
    </row>
    <row r="26" spans="1:11" ht="15" customHeight="1">
      <c r="A26" s="133" t="s">
        <v>95</v>
      </c>
      <c r="B26" s="101"/>
      <c r="C26" s="102"/>
      <c r="D26" s="102"/>
      <c r="E26" s="102">
        <f>C26*D26</f>
        <v>0</v>
      </c>
      <c r="F26" s="103" t="e">
        <f>E26/#REF!</f>
        <v>#REF!</v>
      </c>
      <c r="G26" s="101"/>
      <c r="H26" s="102"/>
      <c r="I26" s="102"/>
      <c r="J26" s="102">
        <f>H26*I26</f>
        <v>0</v>
      </c>
      <c r="K26" s="103" t="e">
        <f>J26/#REF!</f>
        <v>#REF!</v>
      </c>
    </row>
    <row r="27" spans="1:11" ht="15" customHeight="1">
      <c r="A27" s="133" t="s">
        <v>96</v>
      </c>
      <c r="B27" s="101"/>
      <c r="C27" s="102"/>
      <c r="D27" s="102"/>
      <c r="E27" s="102">
        <f>C27*D27</f>
        <v>0</v>
      </c>
      <c r="F27" s="103" t="e">
        <f>E27/#REF!</f>
        <v>#REF!</v>
      </c>
      <c r="G27" s="101"/>
      <c r="H27" s="102"/>
      <c r="I27" s="102"/>
      <c r="J27" s="102">
        <f>H27*I27</f>
        <v>0</v>
      </c>
      <c r="K27" s="103" t="e">
        <f>J27/#REF!</f>
        <v>#REF!</v>
      </c>
    </row>
    <row r="28" spans="1:11" ht="15" customHeight="1">
      <c r="A28" s="123" t="s">
        <v>97</v>
      </c>
      <c r="B28" s="124"/>
      <c r="C28" s="124"/>
      <c r="D28" s="124"/>
      <c r="E28" s="125"/>
      <c r="F28" s="100" t="e">
        <f>SUM(F29:F31)</f>
        <v>#REF!</v>
      </c>
      <c r="G28" s="205"/>
      <c r="H28" s="205"/>
      <c r="I28" s="205"/>
      <c r="J28" s="206"/>
      <c r="K28" s="100" t="e">
        <f>SUM(K29:K31)</f>
        <v>#REF!</v>
      </c>
    </row>
    <row r="29" spans="1:11" ht="15" customHeight="1">
      <c r="A29" s="133" t="s">
        <v>98</v>
      </c>
      <c r="B29" s="101"/>
      <c r="C29" s="102"/>
      <c r="D29" s="102"/>
      <c r="E29" s="102">
        <f>C29*D29</f>
        <v>0</v>
      </c>
      <c r="F29" s="103" t="e">
        <f>E29/#REF!</f>
        <v>#REF!</v>
      </c>
      <c r="G29" s="101"/>
      <c r="H29" s="102"/>
      <c r="I29" s="102"/>
      <c r="J29" s="102">
        <f>H29*I29</f>
        <v>0</v>
      </c>
      <c r="K29" s="103" t="e">
        <f>J29/#REF!</f>
        <v>#REF!</v>
      </c>
    </row>
    <row r="30" spans="1:11" ht="15" customHeight="1">
      <c r="A30" s="133" t="s">
        <v>99</v>
      </c>
      <c r="B30" s="101"/>
      <c r="C30" s="102"/>
      <c r="D30" s="102"/>
      <c r="E30" s="102">
        <f>C30*D30</f>
        <v>0</v>
      </c>
      <c r="F30" s="103" t="e">
        <f>E30/#REF!</f>
        <v>#REF!</v>
      </c>
      <c r="G30" s="101"/>
      <c r="H30" s="102"/>
      <c r="I30" s="102"/>
      <c r="J30" s="102">
        <f>H30*I30</f>
        <v>0</v>
      </c>
      <c r="K30" s="103" t="e">
        <f>J30/#REF!</f>
        <v>#REF!</v>
      </c>
    </row>
    <row r="31" spans="1:11" ht="15" customHeight="1">
      <c r="A31" s="133" t="s">
        <v>100</v>
      </c>
      <c r="B31" s="101"/>
      <c r="C31" s="102"/>
      <c r="D31" s="102"/>
      <c r="E31" s="102">
        <f>C31*D31</f>
        <v>0</v>
      </c>
      <c r="F31" s="103" t="e">
        <f>E31/#REF!</f>
        <v>#REF!</v>
      </c>
      <c r="G31" s="101"/>
      <c r="H31" s="102"/>
      <c r="I31" s="102"/>
      <c r="J31" s="102">
        <f>H31*I31</f>
        <v>0</v>
      </c>
      <c r="K31" s="103" t="e">
        <f>J31/#REF!</f>
        <v>#REF!</v>
      </c>
    </row>
    <row r="32" spans="1:11" ht="15" customHeight="1">
      <c r="A32" s="134" t="s">
        <v>65</v>
      </c>
      <c r="B32" s="106"/>
      <c r="C32" s="106"/>
      <c r="D32" s="106"/>
      <c r="E32" s="106"/>
      <c r="F32" s="107" t="e">
        <f>+F10+F23</f>
        <v>#REF!</v>
      </c>
      <c r="G32" s="106"/>
      <c r="H32" s="106"/>
      <c r="I32" s="106"/>
      <c r="J32" s="106"/>
      <c r="K32" s="107" t="e">
        <f>+K10+K23</f>
        <v>#REF!</v>
      </c>
    </row>
    <row r="33" spans="1:11" ht="15" customHeight="1">
      <c r="A33" s="126" t="s">
        <v>66</v>
      </c>
      <c r="B33" s="127"/>
      <c r="C33" s="127"/>
      <c r="D33" s="127"/>
      <c r="E33" s="128"/>
      <c r="F33" s="105"/>
      <c r="G33" s="203"/>
      <c r="H33" s="203"/>
      <c r="I33" s="203"/>
      <c r="J33" s="204"/>
      <c r="K33" s="105"/>
    </row>
    <row r="34" spans="1:11" ht="15" customHeight="1">
      <c r="A34" s="135" t="s">
        <v>67</v>
      </c>
      <c r="B34" s="102" t="s">
        <v>70</v>
      </c>
      <c r="C34" s="102" t="s">
        <v>71</v>
      </c>
      <c r="D34" s="102">
        <v>1</v>
      </c>
      <c r="E34" s="102" t="s">
        <v>71</v>
      </c>
      <c r="F34" s="103">
        <v>3000</v>
      </c>
      <c r="G34" s="102" t="s">
        <v>70</v>
      </c>
      <c r="H34" s="102" t="s">
        <v>71</v>
      </c>
      <c r="I34" s="102">
        <v>1</v>
      </c>
      <c r="J34" s="102" t="s">
        <v>71</v>
      </c>
      <c r="K34" s="103">
        <v>3000</v>
      </c>
    </row>
    <row r="35" spans="1:11" ht="15" customHeight="1">
      <c r="A35" s="135" t="s">
        <v>68</v>
      </c>
      <c r="B35" s="102" t="s">
        <v>70</v>
      </c>
      <c r="C35" s="102" t="s">
        <v>71</v>
      </c>
      <c r="D35" s="102">
        <v>1</v>
      </c>
      <c r="E35" s="102" t="s">
        <v>71</v>
      </c>
      <c r="F35" s="103">
        <v>3000</v>
      </c>
      <c r="G35" s="102" t="s">
        <v>70</v>
      </c>
      <c r="H35" s="102" t="s">
        <v>71</v>
      </c>
      <c r="I35" s="102">
        <v>1</v>
      </c>
      <c r="J35" s="102" t="s">
        <v>71</v>
      </c>
      <c r="K35" s="103">
        <v>3000</v>
      </c>
    </row>
    <row r="36" spans="1:11" ht="15" customHeight="1">
      <c r="A36" s="134" t="s">
        <v>69</v>
      </c>
      <c r="B36" s="106"/>
      <c r="C36" s="106"/>
      <c r="D36" s="106"/>
      <c r="E36" s="106"/>
      <c r="F36" s="107">
        <v>6000</v>
      </c>
      <c r="G36" s="106"/>
      <c r="H36" s="106"/>
      <c r="I36" s="106"/>
      <c r="J36" s="106"/>
      <c r="K36" s="107">
        <v>6000</v>
      </c>
    </row>
    <row r="37" spans="1:11" s="63" customFormat="1" ht="15" customHeight="1">
      <c r="A37" s="136" t="s">
        <v>72</v>
      </c>
      <c r="B37" s="108"/>
      <c r="C37" s="108"/>
      <c r="D37" s="108"/>
      <c r="E37" s="108"/>
      <c r="F37" s="109" t="e">
        <f>F32+F36</f>
        <v>#REF!</v>
      </c>
      <c r="G37" s="108"/>
      <c r="H37" s="108"/>
      <c r="I37" s="108"/>
      <c r="J37" s="108"/>
      <c r="K37" s="109" t="e">
        <f>K32+K36</f>
        <v>#REF!</v>
      </c>
    </row>
    <row r="38" spans="1:11" s="63" customFormat="1" ht="15" customHeight="1">
      <c r="A38" s="135" t="s">
        <v>73</v>
      </c>
      <c r="B38" s="102"/>
      <c r="C38" s="102"/>
      <c r="D38" s="102"/>
      <c r="E38" s="102"/>
      <c r="F38" s="103" t="e">
        <f>F37*10/100</f>
        <v>#REF!</v>
      </c>
      <c r="G38" s="102"/>
      <c r="H38" s="102"/>
      <c r="I38" s="102"/>
      <c r="J38" s="102"/>
      <c r="K38" s="103" t="e">
        <f>K37*10/100</f>
        <v>#REF!</v>
      </c>
    </row>
    <row r="39" spans="1:11" s="63" customFormat="1" ht="15" customHeight="1" thickBot="1">
      <c r="A39" s="137" t="s">
        <v>74</v>
      </c>
      <c r="B39" s="110"/>
      <c r="C39" s="110"/>
      <c r="D39" s="110"/>
      <c r="E39" s="110"/>
      <c r="F39" s="111" t="e">
        <f>F37+F38</f>
        <v>#REF!</v>
      </c>
      <c r="G39" s="110"/>
      <c r="H39" s="110"/>
      <c r="I39" s="110"/>
      <c r="J39" s="110"/>
      <c r="K39" s="111" t="e">
        <f>K37+K38</f>
        <v>#REF!</v>
      </c>
    </row>
    <row r="40" spans="1:6" s="63" customFormat="1" ht="12.75" customHeight="1" thickBot="1">
      <c r="A40" s="138" t="s">
        <v>104</v>
      </c>
      <c r="B40" s="115" t="e">
        <f>F39+K39</f>
        <v>#REF!</v>
      </c>
      <c r="C40" s="97"/>
      <c r="D40" s="114"/>
      <c r="E40" s="97"/>
      <c r="F40" s="97"/>
    </row>
    <row r="41" spans="1:6" s="63" customFormat="1" ht="12.75" customHeight="1">
      <c r="A41" s="97"/>
      <c r="B41" s="97"/>
      <c r="C41" s="97"/>
      <c r="D41" s="114"/>
      <c r="E41" s="97"/>
      <c r="F41" s="97"/>
    </row>
    <row r="45" spans="1:6" s="63" customFormat="1" ht="15">
      <c r="A45" s="97"/>
      <c r="B45" s="97"/>
      <c r="C45" s="97"/>
      <c r="D45" s="97"/>
      <c r="E45" s="97"/>
      <c r="F45" s="97"/>
    </row>
    <row r="47" spans="1:6" s="63" customFormat="1" ht="15">
      <c r="A47" s="97"/>
      <c r="B47" s="97"/>
      <c r="C47" s="97"/>
      <c r="D47" s="97"/>
      <c r="E47" s="97"/>
      <c r="F47" s="97"/>
    </row>
    <row r="48" spans="1:6" s="63" customFormat="1" ht="15">
      <c r="A48" s="97"/>
      <c r="B48" s="97"/>
      <c r="C48" s="97"/>
      <c r="D48" s="97"/>
      <c r="E48" s="97"/>
      <c r="F48" s="97"/>
    </row>
  </sheetData>
  <sheetProtection/>
  <mergeCells count="25">
    <mergeCell ref="G10:J10"/>
    <mergeCell ref="D8:D9"/>
    <mergeCell ref="E8:E9"/>
    <mergeCell ref="F8:F9"/>
    <mergeCell ref="A1:F1"/>
    <mergeCell ref="A2:F2"/>
    <mergeCell ref="B7:F7"/>
    <mergeCell ref="A8:A9"/>
    <mergeCell ref="B8:B9"/>
    <mergeCell ref="C8:C9"/>
    <mergeCell ref="G7:K7"/>
    <mergeCell ref="G8:G9"/>
    <mergeCell ref="H8:H9"/>
    <mergeCell ref="I8:I9"/>
    <mergeCell ref="K8:K9"/>
    <mergeCell ref="G23:J23"/>
    <mergeCell ref="G24:J24"/>
    <mergeCell ref="G28:J28"/>
    <mergeCell ref="G33:J33"/>
    <mergeCell ref="A5:C5"/>
    <mergeCell ref="D5:E5"/>
    <mergeCell ref="J8:J9"/>
    <mergeCell ref="G11:J11"/>
    <mergeCell ref="G15:J15"/>
    <mergeCell ref="G19:J19"/>
  </mergeCells>
  <printOptions/>
  <pageMargins left="0.35433070866141736" right="0.15748031496062992" top="0.2755905511811024" bottom="0.1968503937007874" header="0.31496062992125984" footer="0.15748031496062992"/>
  <pageSetup fitToHeight="2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Proprietaire</cp:lastModifiedBy>
  <cp:lastPrinted>2018-09-20T12:17:44Z</cp:lastPrinted>
  <dcterms:created xsi:type="dcterms:W3CDTF">1996-11-27T10:00:04Z</dcterms:created>
  <dcterms:modified xsi:type="dcterms:W3CDTF">2019-10-02T08:26:38Z</dcterms:modified>
  <cp:category/>
  <cp:version/>
  <cp:contentType/>
  <cp:contentStatus/>
</cp:coreProperties>
</file>